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7515" windowHeight="5790" tabRatio="598" activeTab="0"/>
  </bookViews>
  <sheets>
    <sheet name="Лист1" sheetId="1" r:id="rId1"/>
  </sheets>
  <definedNames>
    <definedName name="_xlnm.Print_Area" localSheetId="0">'Лист1'!$A$1:$H$602</definedName>
  </definedNames>
  <calcPr fullCalcOnLoad="1"/>
</workbook>
</file>

<file path=xl/comments1.xml><?xml version="1.0" encoding="utf-8"?>
<comments xmlns="http://schemas.openxmlformats.org/spreadsheetml/2006/main">
  <authors>
    <author>спиридонова</author>
  </authors>
  <commentList>
    <comment ref="B405" authorId="0">
      <text>
        <r>
          <rPr>
            <b/>
            <sz val="8"/>
            <rFont val="Tahoma"/>
            <family val="2"/>
          </rPr>
          <t>спиридонова: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<sst xmlns="http://schemas.openxmlformats.org/spreadsheetml/2006/main" count="1208" uniqueCount="336">
  <si>
    <t>Ккалл</t>
  </si>
  <si>
    <t>Завтрак</t>
  </si>
  <si>
    <t>Итого</t>
  </si>
  <si>
    <t>Обед</t>
  </si>
  <si>
    <t>Среднедневная сбалансированность</t>
  </si>
  <si>
    <t>50/50</t>
  </si>
  <si>
    <t>Чай с сахаром</t>
  </si>
  <si>
    <t>Наименование</t>
  </si>
  <si>
    <t>С</t>
  </si>
  <si>
    <t>6 день</t>
  </si>
  <si>
    <t>Среднедневная сбалансированость</t>
  </si>
  <si>
    <t>Полдник</t>
  </si>
  <si>
    <t>20/10</t>
  </si>
  <si>
    <t>ужин</t>
  </si>
  <si>
    <t>среднедневная сбалансированность</t>
  </si>
  <si>
    <t>завтрак</t>
  </si>
  <si>
    <t>обед</t>
  </si>
  <si>
    <t xml:space="preserve">обед </t>
  </si>
  <si>
    <t>какао с молоком</t>
  </si>
  <si>
    <t>итого</t>
  </si>
  <si>
    <t>белки</t>
  </si>
  <si>
    <t>жиры</t>
  </si>
  <si>
    <t>углеводы</t>
  </si>
  <si>
    <t>Каша молочная "Дружба" с маслом сливочным</t>
  </si>
  <si>
    <t>хлеб пшеничный с маслом сливочным</t>
  </si>
  <si>
    <t>2 завтрак</t>
  </si>
  <si>
    <t>сок фруктовый</t>
  </si>
  <si>
    <t>150/4</t>
  </si>
  <si>
    <t>150/25</t>
  </si>
  <si>
    <t>60/25</t>
  </si>
  <si>
    <t>выход с 1 -3</t>
  </si>
  <si>
    <t>икра кабачковая после т/о</t>
  </si>
  <si>
    <t>суп картофельный с мясными фрикадельками</t>
  </si>
  <si>
    <t>кнели из кур с рисом припущенные</t>
  </si>
  <si>
    <t>картофельное пюре/свекла, тушенная в молочном соусе</t>
  </si>
  <si>
    <t>206/214</t>
  </si>
  <si>
    <t>12 день</t>
  </si>
  <si>
    <t xml:space="preserve">овощи порционно </t>
  </si>
  <si>
    <t>контр</t>
  </si>
  <si>
    <t>рагу из овощей</t>
  </si>
  <si>
    <t>полдник</t>
  </si>
  <si>
    <t>221/пермь-01</t>
  </si>
  <si>
    <t>228/пермь-01</t>
  </si>
  <si>
    <t>36/пермь-01</t>
  </si>
  <si>
    <t>280/пермь-01</t>
  </si>
  <si>
    <t>358/пермь-01</t>
  </si>
  <si>
    <t>35/пермь-01</t>
  </si>
  <si>
    <t>294/пермь-01</t>
  </si>
  <si>
    <t>4/м.у.моск-07</t>
  </si>
  <si>
    <t>56/пермь-01</t>
  </si>
  <si>
    <t>47/пермь-01</t>
  </si>
  <si>
    <t>27/пермь-01</t>
  </si>
  <si>
    <t>37/пермь-01</t>
  </si>
  <si>
    <t>358/пермь-11</t>
  </si>
  <si>
    <t>42/пермь-01</t>
  </si>
  <si>
    <t>6/11/екат-11</t>
  </si>
  <si>
    <t>7/10/екат-11</t>
  </si>
  <si>
    <t>269/пермь-01</t>
  </si>
  <si>
    <t>15/10екат-11</t>
  </si>
  <si>
    <t>5 день (пятница)</t>
  </si>
  <si>
    <t>4 день (четверг)</t>
  </si>
  <si>
    <t>3 день (среда)</t>
  </si>
  <si>
    <t>2день (вторник)</t>
  </si>
  <si>
    <t>1 день (понедельник)</t>
  </si>
  <si>
    <t>6 день (понедельник)</t>
  </si>
  <si>
    <t>7день (вторник)</t>
  </si>
  <si>
    <t>8 день (среда)</t>
  </si>
  <si>
    <t>9 день (четверг)</t>
  </si>
  <si>
    <t>10 день (пятница)</t>
  </si>
  <si>
    <t>11 день (понедельник)</t>
  </si>
  <si>
    <t>12 день (вторник)</t>
  </si>
  <si>
    <t>13 день (среда)</t>
  </si>
  <si>
    <t>14 день (четверг)</t>
  </si>
  <si>
    <t>15 день (пятница)</t>
  </si>
  <si>
    <t>Спиридонова А.А.</t>
  </si>
  <si>
    <t>183/пермь-01</t>
  </si>
  <si>
    <t>178/пермь-01</t>
  </si>
  <si>
    <t>82/м.у.моск</t>
  </si>
  <si>
    <t>25/уфа-10</t>
  </si>
  <si>
    <t>381/москв-11</t>
  </si>
  <si>
    <t>16/5/екат-11</t>
  </si>
  <si>
    <t>2/10/екат-11</t>
  </si>
  <si>
    <t>Плоды и ягоды свежие (яблоко)</t>
  </si>
  <si>
    <t>40/пермь-11</t>
  </si>
  <si>
    <t>93/пер-01/конт</t>
  </si>
  <si>
    <t>Салат "Здоровье"</t>
  </si>
  <si>
    <t>200/пермь-01</t>
  </si>
  <si>
    <t>Плоды и ягоды свежие (банан)</t>
  </si>
  <si>
    <t>132/пермь-01</t>
  </si>
  <si>
    <t>Суп из овощей (мясо птицы)</t>
  </si>
  <si>
    <t>701/школьн-04</t>
  </si>
  <si>
    <t>354/пермь-11</t>
  </si>
  <si>
    <t>9/10/екат-11</t>
  </si>
  <si>
    <t>147/шк-04</t>
  </si>
  <si>
    <t xml:space="preserve">Пирог открытый </t>
  </si>
  <si>
    <t>28/1екат-11</t>
  </si>
  <si>
    <t>Кисель из шиповника</t>
  </si>
  <si>
    <t>суфле из печени</t>
  </si>
  <si>
    <t>35/8/екат-11</t>
  </si>
  <si>
    <t>151/школ-04</t>
  </si>
  <si>
    <t>36/Пермь-11</t>
  </si>
  <si>
    <t>среднедневная сбалансированность  за 15 дней:</t>
  </si>
  <si>
    <t>Nрец/сборник</t>
  </si>
  <si>
    <t>78/москв-16</t>
  </si>
  <si>
    <t>299/моск-16</t>
  </si>
  <si>
    <t>324/москв-16</t>
  </si>
  <si>
    <t>218/335моск-16</t>
  </si>
  <si>
    <t>339/моск-16</t>
  </si>
  <si>
    <t>337/моск-16</t>
  </si>
  <si>
    <t>331/москв-16</t>
  </si>
  <si>
    <t>337/москв-16</t>
  </si>
  <si>
    <t>331/моск-16</t>
  </si>
  <si>
    <t>362/москв-16</t>
  </si>
  <si>
    <t>101/моск-16</t>
  </si>
  <si>
    <t>110/пермь-01</t>
  </si>
  <si>
    <t>омлет натуральный/икра кабачковая(130/20)</t>
  </si>
  <si>
    <t>101/москв-16</t>
  </si>
  <si>
    <t>411/москв-16</t>
  </si>
  <si>
    <t>413/москв-16</t>
  </si>
  <si>
    <t>414/москв-16</t>
  </si>
  <si>
    <t>416/москв-16</t>
  </si>
  <si>
    <t>412/москв-16</t>
  </si>
  <si>
    <t>394/москв-16</t>
  </si>
  <si>
    <t>221/москв-16</t>
  </si>
  <si>
    <t>оладьи из печени по-кунцевси/соус сметанный</t>
  </si>
  <si>
    <t>94/уфа-10</t>
  </si>
  <si>
    <t>2/1/екат-11</t>
  </si>
  <si>
    <t>55/москв-16</t>
  </si>
  <si>
    <t>горошек зеленый с яйцом(16гор/24яйцо)</t>
  </si>
  <si>
    <t>Рассольник на бульоне (мелкошинкованный) (птица)</t>
  </si>
  <si>
    <t>80/москв-16</t>
  </si>
  <si>
    <t>Салат из отварной свеклы с солеными огурцами и р.м.</t>
  </si>
  <si>
    <t>23/1/ект-11</t>
  </si>
  <si>
    <t>308/москв-16</t>
  </si>
  <si>
    <t>267/москв-16</t>
  </si>
  <si>
    <t>281/москв-16</t>
  </si>
  <si>
    <t>339/москв-16</t>
  </si>
  <si>
    <t>312/москв-16</t>
  </si>
  <si>
    <t>84/пермь-01</t>
  </si>
  <si>
    <t>Блинчики с повидлом</t>
  </si>
  <si>
    <t>430/москв-16</t>
  </si>
  <si>
    <t>261/москв-16</t>
  </si>
  <si>
    <t>Чай с повидлом</t>
  </si>
  <si>
    <t>Соус томатный</t>
  </si>
  <si>
    <t xml:space="preserve">Сок фруктовый яблочный </t>
  </si>
  <si>
    <t>Икра морковная</t>
  </si>
  <si>
    <t>Щи по-уральски (говядина)</t>
  </si>
  <si>
    <t>Соус красный основной</t>
  </si>
  <si>
    <t>Макаронные изделия отварные</t>
  </si>
  <si>
    <t>Кондитерские изделия: Пряник</t>
  </si>
  <si>
    <t>Салат из свеклы с чесноком</t>
  </si>
  <si>
    <t>Картофель отварной в молоке</t>
  </si>
  <si>
    <t>418/москв-16</t>
  </si>
  <si>
    <t>Сок фруктовый абрикосовый</t>
  </si>
  <si>
    <t>Суп картофельный с клецками (мясо птицы)</t>
  </si>
  <si>
    <t>Пюре картофельное</t>
  </si>
  <si>
    <t>Капуста тушеная</t>
  </si>
  <si>
    <t>Напиток из шиповника</t>
  </si>
  <si>
    <t>Сдоба обыкновенная</t>
  </si>
  <si>
    <t>Рыба(минтай), запеченная с морковью</t>
  </si>
  <si>
    <t>Компот из свежих яблок с лимоном</t>
  </si>
  <si>
    <t>Суп молочный с крупой (рис)</t>
  </si>
  <si>
    <t>Кондитерские изделия: Печенье</t>
  </si>
  <si>
    <t>Чай с лимоном</t>
  </si>
  <si>
    <t>Кисель из сухофруктов</t>
  </si>
  <si>
    <t>Соус молочный</t>
  </si>
  <si>
    <t>Каша вязкая (рисовая)</t>
  </si>
  <si>
    <t>Компот из яблок и изюма</t>
  </si>
  <si>
    <t>Соус  томатный</t>
  </si>
  <si>
    <t>Оладьи из печени по-кунцевски</t>
  </si>
  <si>
    <t>Винегрет овощной</t>
  </si>
  <si>
    <t>46/москв-16</t>
  </si>
  <si>
    <t>Суп с макаронными изделиями (говядина)</t>
  </si>
  <si>
    <t>Каша вязкая (гречневая)</t>
  </si>
  <si>
    <t>Рыба, тушенная с овощами (минтай)</t>
  </si>
  <si>
    <t>Салат из отварного картофеля, моркови и репчатого лука с растительным маслом</t>
  </si>
  <si>
    <t>Котлеты рубленые из кур, запеченные с соусом молочным</t>
  </si>
  <si>
    <t>Суфле творожное</t>
  </si>
  <si>
    <t>Суп молочный с крупой (ячневая)</t>
  </si>
  <si>
    <t>Компот из сухофруктов и шиповника</t>
  </si>
  <si>
    <t>Картофельная запеканка с печенью</t>
  </si>
  <si>
    <t>Макароны, запеченные с сыром</t>
  </si>
  <si>
    <t>Биточки припущенные(птица)/соус молочный</t>
  </si>
  <si>
    <t>Каша вязкая (пшенная)</t>
  </si>
  <si>
    <t>Каша молочная ассорти (рис, кукуруза) с маслом сливочным</t>
  </si>
  <si>
    <t>17/4/екат-11</t>
  </si>
  <si>
    <t>Рыба, запеченная в омлете (минтай)</t>
  </si>
  <si>
    <t>263/москв-16</t>
  </si>
  <si>
    <t>Пюре картофельное с морковью</t>
  </si>
  <si>
    <t>340/москв-16</t>
  </si>
  <si>
    <t>Салат из отварного картофеля, с солеными огурцами и  растительным маслом</t>
  </si>
  <si>
    <t>31/1/ект-11</t>
  </si>
  <si>
    <t>Чай с молоком (молоко2,5% АО "АО "АФ"Ангара")</t>
  </si>
  <si>
    <t>Какао с молоком (молоко 2,5%, АО "АО "АФ"Ангара")</t>
  </si>
  <si>
    <t>Кофейный напиток с молоком (2,5% АО "АФ  "Ангара")</t>
  </si>
  <si>
    <t>293/пермь-11</t>
  </si>
  <si>
    <t xml:space="preserve">Рис отварой с овощами </t>
  </si>
  <si>
    <t>Запеканка картофельная с печенью</t>
  </si>
  <si>
    <t>Фрикадельки из кур (м.д.ж 12%)</t>
  </si>
  <si>
    <t>Салат из свеклы и моркови</t>
  </si>
  <si>
    <t>Суп рисовый с мясом (говядина)</t>
  </si>
  <si>
    <t>Компот из плодов сушеных (курага)</t>
  </si>
  <si>
    <t>Чай с молоком (молоко 2,5%  АО "АО "АФ"Ангара")</t>
  </si>
  <si>
    <t>Каша  молочная манная жидкая</t>
  </si>
  <si>
    <t>Суп-лапша домашняя (мясо птицы)</t>
  </si>
  <si>
    <t>Булочка "Веснушка"</t>
  </si>
  <si>
    <t>319/москв-16</t>
  </si>
  <si>
    <t>Напиток яблочный</t>
  </si>
  <si>
    <t>Молоко кипяченое (АО "АФ"Ангара" м.д.ж.2,5%)</t>
  </si>
  <si>
    <t>419/москв-16</t>
  </si>
  <si>
    <t>Каша "Дружба"</t>
  </si>
  <si>
    <t>Рулет с луком и яйцом</t>
  </si>
  <si>
    <t>399/москв-16</t>
  </si>
  <si>
    <t xml:space="preserve">Шницель припущенный (птица)/соус </t>
  </si>
  <si>
    <t>Омлет натуральный/икра кабачковая(130/20)</t>
  </si>
  <si>
    <t>Икра кабачковая после т/о</t>
  </si>
  <si>
    <t>Макаронник с печенью</t>
  </si>
  <si>
    <t>309/москв-16</t>
  </si>
  <si>
    <t>Каша молочная пшеничная жидкая</t>
  </si>
  <si>
    <t>91/П-01/контр</t>
  </si>
  <si>
    <t>Сыр (порциями)</t>
  </si>
  <si>
    <t>7/москв-16</t>
  </si>
  <si>
    <t>Масло (порциями)</t>
  </si>
  <si>
    <t>6/москв-16</t>
  </si>
  <si>
    <t>пром изделие</t>
  </si>
  <si>
    <t>406/пермь-11</t>
  </si>
  <si>
    <t>Зразы рыбные с яйцом (минтай)</t>
  </si>
  <si>
    <t>Масло сливочное после термообработки</t>
  </si>
  <si>
    <t>386/москв-16</t>
  </si>
  <si>
    <t>Соус сметанный ( м.д.ж. 10% АО АО "АФ "Ангара)</t>
  </si>
  <si>
    <t>Пирожки печеые из сдобного теста с капустным фаршем</t>
  </si>
  <si>
    <t>Каша молочная овсяная "Геркулеса" жидкая</t>
  </si>
  <si>
    <t>90п-01/контр</t>
  </si>
  <si>
    <t>Суп молочный с крупой (крупа гречневая)</t>
  </si>
  <si>
    <t>Салат из свеклы</t>
  </si>
  <si>
    <t>34/москв-16</t>
  </si>
  <si>
    <t>Суфле из кур/масло сливочное после термообработки</t>
  </si>
  <si>
    <t>Каша молочная овсяная из  "Геркулеса" жидкая</t>
  </si>
  <si>
    <t>Салат из отварной свеклы с солеными огурцами и растительным маслом</t>
  </si>
  <si>
    <t>К/м продукция "Снежок"(АО "АФ "Ангара", м.д.ж 2,5%)</t>
  </si>
  <si>
    <t>или овощи порционно  свежие с 05.2024г.</t>
  </si>
  <si>
    <t>Хлеб высший сорт пшеничный ИП Авакян.Р.С.</t>
  </si>
  <si>
    <t>Хлеб ржаной пшеничный ИП Авакян.Р.С.</t>
  </si>
  <si>
    <t>Компот из сушеных фруктов (смесь)</t>
  </si>
  <si>
    <t>Шницель рубленый (говядина)</t>
  </si>
  <si>
    <t>Запекнка из творога с яблоками/соус мол сладкий№369</t>
  </si>
  <si>
    <t xml:space="preserve">составил: технолог МКУ "ЦБУО" </t>
  </si>
  <si>
    <t>Компот из сушеных фруктов (изюм)</t>
  </si>
  <si>
    <t>Сырники с морковью /соус яблочный №230</t>
  </si>
  <si>
    <t>Сок фруктовый (грушевый)</t>
  </si>
  <si>
    <t>701/москв-04</t>
  </si>
  <si>
    <t>К/м продукция "Бифидок" (АО "АФ" Ангара")</t>
  </si>
  <si>
    <t>Каша пшенная с яблоками и маслом сливочным</t>
  </si>
  <si>
    <t>12/4-екат-11</t>
  </si>
  <si>
    <t>пром изделие/406</t>
  </si>
  <si>
    <t>Хлеб пшеничный в/с или батон из муки высшего сорта (батон)</t>
  </si>
  <si>
    <t>Хлеб пшеничный в/с или батон из муки высшего сорта (хлеб)</t>
  </si>
  <si>
    <t>Хлеб пшеничный в/с или батон из муки высшего сорта(батон)</t>
  </si>
  <si>
    <t>Котлеты припущенные(птица)</t>
  </si>
  <si>
    <t>К/м продукция "Йогурт"(АО "АФ "Ангара")</t>
  </si>
  <si>
    <t xml:space="preserve">Соус молочный </t>
  </si>
  <si>
    <t>Суп- лапша домашняя (птица)</t>
  </si>
  <si>
    <t>442/москв-16</t>
  </si>
  <si>
    <t>242/п-01/контр</t>
  </si>
  <si>
    <t>Ватрушка французская</t>
  </si>
  <si>
    <t>70/уфа-11</t>
  </si>
  <si>
    <t>Птица, тушенная с овощами</t>
  </si>
  <si>
    <t>Суп крестьянский с крупой (птица)</t>
  </si>
  <si>
    <t>К/м продукция "Снежок"(АО "АФ "Ангара")</t>
  </si>
  <si>
    <t xml:space="preserve">Компот из плодов сушеных </t>
  </si>
  <si>
    <t>Котлеты рубленые (говядина)</t>
  </si>
  <si>
    <t>К/м продукция "Варенец"(АО "АФ"Ангара")</t>
  </si>
  <si>
    <t>271/москв-16</t>
  </si>
  <si>
    <t>200 перм-11/229 пер-01</t>
  </si>
  <si>
    <t>Мясо кур отварное в соусе</t>
  </si>
  <si>
    <t>494/поп-москв-96</t>
  </si>
  <si>
    <t>Гарнир сложный (пюре картофельное/капуста тушеная 55/55)</t>
  </si>
  <si>
    <t>Суп молочный с крупой ("Геркулес")</t>
  </si>
  <si>
    <t>Уголок творожный</t>
  </si>
  <si>
    <t>139/школьн-04</t>
  </si>
  <si>
    <t>Голубцы ленивые</t>
  </si>
  <si>
    <t>315/москв-16</t>
  </si>
  <si>
    <t>Суп молочный с крупой (кукуруза)</t>
  </si>
  <si>
    <t>Соус молочный к блюдам</t>
  </si>
  <si>
    <t>Салат "Степной"</t>
  </si>
  <si>
    <t>23/уфа-10</t>
  </si>
  <si>
    <t>Суп из овощей (птица)</t>
  </si>
  <si>
    <t>Зразы рубленые из птицы с омлетом и овощами</t>
  </si>
  <si>
    <t>99/уфа-10</t>
  </si>
  <si>
    <t>Борщ с капустой, картофелем ( говядина)</t>
  </si>
  <si>
    <t>Щи из свежей капусты с картофелем (птица)</t>
  </si>
  <si>
    <t>Салат из моркови с зеленым горошком</t>
  </si>
  <si>
    <t>28/пермь-01</t>
  </si>
  <si>
    <t>Каша вязкая (пшеничная)</t>
  </si>
  <si>
    <t>Салат из отварной свеклы с солеными огурцами</t>
  </si>
  <si>
    <t>23/1/екат-11</t>
  </si>
  <si>
    <t>Котлеты рыбные запеченные (минтай)</t>
  </si>
  <si>
    <t>275/москв-16</t>
  </si>
  <si>
    <t>Биточки рыбные с овощами запеченные (минтай)</t>
  </si>
  <si>
    <t>Уха с крупой (горбуша)</t>
  </si>
  <si>
    <t>48/уфа-10</t>
  </si>
  <si>
    <t>Рис припущенный</t>
  </si>
  <si>
    <t>333/москв-16</t>
  </si>
  <si>
    <t>Котлеты рубленые, запеченные с молочным соусом</t>
  </si>
  <si>
    <t>298/москв-16</t>
  </si>
  <si>
    <t>Макароны, запеченные с яйцом</t>
  </si>
  <si>
    <t>222/москв-16</t>
  </si>
  <si>
    <t>Картофель отварной</t>
  </si>
  <si>
    <t>336/москв-16</t>
  </si>
  <si>
    <t>Рагу из овощей</t>
  </si>
  <si>
    <t>Суп молочный с крупой (пшенная)</t>
  </si>
  <si>
    <t>Какао с молоком  (молоко 2,5% АО "АО "АФ"Ангара")</t>
  </si>
  <si>
    <t>Суп картофельный с бобовыми (птица)</t>
  </si>
  <si>
    <t>Пудинг из творога с рисом (творог 5% АО "АФ "Ангара")/соус фруктовый из кураги</t>
  </si>
  <si>
    <t>8,68</t>
  </si>
  <si>
    <t>9,35</t>
  </si>
  <si>
    <t>18,48</t>
  </si>
  <si>
    <t>5,26</t>
  </si>
  <si>
    <t>14,26</t>
  </si>
  <si>
    <t>8,13</t>
  </si>
  <si>
    <t>5,94</t>
  </si>
  <si>
    <t>7,33</t>
  </si>
  <si>
    <t>4,5</t>
  </si>
  <si>
    <t>0,43</t>
  </si>
  <si>
    <t>29,63</t>
  </si>
  <si>
    <t>20,63</t>
  </si>
  <si>
    <t>18,34</t>
  </si>
  <si>
    <t>19,43</t>
  </si>
  <si>
    <t>27,22</t>
  </si>
  <si>
    <t>10,91</t>
  </si>
  <si>
    <t>98.24</t>
  </si>
  <si>
    <t>112,97</t>
  </si>
  <si>
    <t>104</t>
  </si>
  <si>
    <t>70,5</t>
  </si>
  <si>
    <t>70,08</t>
  </si>
  <si>
    <t>1,53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</si>
</sst>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.00_р_.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00000"/>
    <numFmt numFmtId="183" formatCode="0.000"/>
    <numFmt numFmtId="184" formatCode="0.0000"/>
  </numFmts>
  <fonts count="53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 Cyr"/>
      <family val="0"/>
    </font>
    <font>
      <b/>
      <i/>
      <sz val="11"/>
      <name val="Arial"/>
      <family val="2"/>
    </font>
    <font>
      <sz val="10"/>
      <name val="Arial"/>
      <family val="2"/>
    </font>
    <font>
      <b/>
      <i/>
      <sz val="10"/>
      <name val="Arial Cyr"/>
      <family val="0"/>
    </font>
    <font>
      <i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 horizontal="left"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textRotation="90"/>
    </xf>
    <xf numFmtId="0" fontId="6" fillId="0" borderId="10" xfId="0" applyFont="1" applyFill="1" applyBorder="1" applyAlignment="1">
      <alignment horizontal="left" textRotation="90"/>
    </xf>
    <xf numFmtId="176" fontId="6" fillId="0" borderId="10" xfId="0" applyNumberFormat="1" applyFont="1" applyFill="1" applyBorder="1" applyAlignment="1">
      <alignment horizontal="left" textRotation="90"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left" vertical="top" wrapText="1"/>
      <protection/>
    </xf>
    <xf numFmtId="176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/>
    </xf>
    <xf numFmtId="0" fontId="7" fillId="0" borderId="10" xfId="53" applyFont="1" applyFill="1" applyBorder="1" applyAlignment="1">
      <alignment horizontal="left" vertical="center" wrapText="1"/>
      <protection/>
    </xf>
    <xf numFmtId="176" fontId="8" fillId="0" borderId="10" xfId="53" applyNumberFormat="1" applyFont="1" applyFill="1" applyBorder="1" applyAlignment="1">
      <alignment horizontal="left" vertical="center" wrapText="1"/>
      <protection/>
    </xf>
    <xf numFmtId="176" fontId="7" fillId="0" borderId="10" xfId="53" applyNumberFormat="1" applyFont="1" applyFill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left" textRotation="90"/>
    </xf>
    <xf numFmtId="2" fontId="3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76" fontId="11" fillId="0" borderId="10" xfId="0" applyNumberFormat="1" applyFont="1" applyFill="1" applyBorder="1" applyAlignment="1">
      <alignment horizontal="left"/>
    </xf>
    <xf numFmtId="0" fontId="12" fillId="0" borderId="10" xfId="53" applyFont="1" applyFill="1" applyBorder="1" applyAlignment="1">
      <alignment horizontal="left" vertical="center" wrapText="1"/>
      <protection/>
    </xf>
    <xf numFmtId="176" fontId="12" fillId="0" borderId="10" xfId="53" applyNumberFormat="1" applyFont="1" applyFill="1" applyBorder="1" applyAlignment="1">
      <alignment horizontal="left" vertical="center" wrapText="1"/>
      <protection/>
    </xf>
    <xf numFmtId="0" fontId="12" fillId="0" borderId="10" xfId="0" applyNumberFormat="1" applyFont="1" applyFill="1" applyBorder="1" applyAlignment="1">
      <alignment horizontal="left" vertical="center" wrapText="1"/>
    </xf>
    <xf numFmtId="0" fontId="13" fillId="0" borderId="10" xfId="53" applyFont="1" applyFill="1" applyBorder="1" applyAlignment="1">
      <alignment horizontal="left" vertical="top" wrapText="1"/>
      <protection/>
    </xf>
    <xf numFmtId="176" fontId="13" fillId="0" borderId="10" xfId="53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textRotation="90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7" fillId="0" borderId="10" xfId="53" applyFont="1" applyFill="1" applyBorder="1" applyAlignment="1">
      <alignment horizontal="left" wrapText="1"/>
      <protection/>
    </xf>
    <xf numFmtId="0" fontId="7" fillId="0" borderId="10" xfId="0" applyNumberFormat="1" applyFont="1" applyFill="1" applyBorder="1" applyAlignment="1">
      <alignment horizontal="left" wrapText="1"/>
    </xf>
    <xf numFmtId="0" fontId="8" fillId="0" borderId="10" xfId="53" applyFont="1" applyFill="1" applyBorder="1" applyAlignment="1">
      <alignment horizontal="left" wrapText="1"/>
      <protection/>
    </xf>
    <xf numFmtId="2" fontId="7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3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1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1" fontId="8" fillId="0" borderId="10" xfId="53" applyNumberFormat="1" applyFont="1" applyFill="1" applyBorder="1" applyAlignment="1">
      <alignment horizontal="left" wrapText="1"/>
      <protection/>
    </xf>
    <xf numFmtId="2" fontId="18" fillId="0" borderId="10" xfId="0" applyNumberFormat="1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left"/>
    </xf>
    <xf numFmtId="176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2" fontId="7" fillId="0" borderId="10" xfId="61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2" fontId="16" fillId="0" borderId="10" xfId="61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/>
    </xf>
    <xf numFmtId="2" fontId="6" fillId="0" borderId="16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wrapText="1"/>
    </xf>
    <xf numFmtId="176" fontId="13" fillId="0" borderId="10" xfId="0" applyNumberFormat="1" applyFont="1" applyFill="1" applyBorder="1" applyAlignment="1">
      <alignment horizontal="left" wrapText="1"/>
    </xf>
    <xf numFmtId="176" fontId="8" fillId="0" borderId="10" xfId="53" applyNumberFormat="1" applyFont="1" applyFill="1" applyBorder="1" applyAlignment="1">
      <alignment horizontal="left" wrapText="1"/>
      <protection/>
    </xf>
    <xf numFmtId="2" fontId="15" fillId="33" borderId="10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wrapText="1"/>
    </xf>
    <xf numFmtId="173" fontId="7" fillId="0" borderId="10" xfId="6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/>
    </xf>
    <xf numFmtId="1" fontId="15" fillId="33" borderId="10" xfId="0" applyNumberFormat="1" applyFont="1" applyFill="1" applyBorder="1" applyAlignment="1">
      <alignment horizontal="left" vertical="center" wrapText="1"/>
    </xf>
    <xf numFmtId="176" fontId="15" fillId="33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333375</xdr:colOff>
      <xdr:row>211</xdr:row>
      <xdr:rowOff>9525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801600" y="47215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723"/>
  <sheetViews>
    <sheetView tabSelected="1" view="pageBreakPreview" zoomScale="73" zoomScaleSheetLayoutView="73" workbookViewId="0" topLeftCell="A583">
      <selection activeCell="A597" sqref="A597"/>
    </sheetView>
  </sheetViews>
  <sheetFormatPr defaultColWidth="9.00390625" defaultRowHeight="17.25" customHeight="1"/>
  <cols>
    <col min="1" max="1" width="73.625" style="1" customWidth="1"/>
    <col min="2" max="2" width="21.125" style="1" customWidth="1"/>
    <col min="3" max="3" width="11.875" style="1" customWidth="1"/>
    <col min="4" max="4" width="11.625" style="1" customWidth="1"/>
    <col min="5" max="5" width="12.00390625" style="1" customWidth="1"/>
    <col min="6" max="6" width="12.375" style="1" customWidth="1"/>
    <col min="7" max="7" width="12.875" style="1" customWidth="1"/>
    <col min="8" max="8" width="8.125" style="1" customWidth="1"/>
    <col min="9" max="16384" width="9.125" style="1" customWidth="1"/>
  </cols>
  <sheetData>
    <row r="1" spans="1:8" ht="83.25" customHeight="1">
      <c r="A1" s="31" t="s">
        <v>7</v>
      </c>
      <c r="B1" s="3" t="s">
        <v>102</v>
      </c>
      <c r="C1" s="58" t="s">
        <v>30</v>
      </c>
      <c r="D1" s="3" t="s">
        <v>20</v>
      </c>
      <c r="E1" s="3" t="s">
        <v>21</v>
      </c>
      <c r="F1" s="3" t="s">
        <v>22</v>
      </c>
      <c r="G1" s="3" t="s">
        <v>0</v>
      </c>
      <c r="H1" s="3" t="s">
        <v>8</v>
      </c>
    </row>
    <row r="2" spans="1:8" ht="17.25" customHeight="1">
      <c r="A2" s="2" t="s">
        <v>63</v>
      </c>
      <c r="C2" s="4"/>
      <c r="D2" s="5"/>
      <c r="E2" s="5"/>
      <c r="F2" s="5"/>
      <c r="G2" s="5"/>
      <c r="H2" s="5"/>
    </row>
    <row r="3" spans="1:8" ht="17.25" customHeight="1">
      <c r="A3" s="2" t="s">
        <v>1</v>
      </c>
      <c r="B3" s="4"/>
      <c r="C3" s="4"/>
      <c r="D3" s="5"/>
      <c r="E3" s="5"/>
      <c r="F3" s="5"/>
      <c r="G3" s="5"/>
      <c r="H3" s="5"/>
    </row>
    <row r="4" spans="1:8" ht="19.5" customHeight="1">
      <c r="A4" s="10" t="s">
        <v>231</v>
      </c>
      <c r="B4" s="9" t="s">
        <v>84</v>
      </c>
      <c r="C4" s="59">
        <v>150</v>
      </c>
      <c r="D4" s="11">
        <v>4.6</v>
      </c>
      <c r="E4" s="11">
        <v>6.02</v>
      </c>
      <c r="F4" s="19">
        <v>19.06</v>
      </c>
      <c r="G4" s="1">
        <v>148.78</v>
      </c>
      <c r="H4" s="11">
        <v>0.34</v>
      </c>
    </row>
    <row r="5" spans="1:14" s="74" customFormat="1" ht="18" customHeight="1">
      <c r="A5" s="57" t="s">
        <v>6</v>
      </c>
      <c r="B5" s="11" t="s">
        <v>117</v>
      </c>
      <c r="C5" s="11">
        <v>170</v>
      </c>
      <c r="D5" s="11">
        <v>0.06</v>
      </c>
      <c r="E5" s="11">
        <v>0.02</v>
      </c>
      <c r="F5" s="19">
        <v>9.39</v>
      </c>
      <c r="G5" s="11">
        <v>37.6</v>
      </c>
      <c r="H5" s="74">
        <v>0</v>
      </c>
      <c r="N5" s="1"/>
    </row>
    <row r="6" spans="1:14" ht="17.25" customHeight="1">
      <c r="A6" s="10" t="s">
        <v>220</v>
      </c>
      <c r="B6" s="9" t="s">
        <v>221</v>
      </c>
      <c r="C6" s="59">
        <v>7</v>
      </c>
      <c r="D6" s="11">
        <v>1.65</v>
      </c>
      <c r="E6" s="11">
        <v>2.16</v>
      </c>
      <c r="F6" s="19">
        <v>0</v>
      </c>
      <c r="G6" s="1">
        <v>26.6</v>
      </c>
      <c r="H6" s="11">
        <v>0.14</v>
      </c>
      <c r="N6" s="74"/>
    </row>
    <row r="7" spans="1:8" ht="17.25" customHeight="1">
      <c r="A7" s="10" t="s">
        <v>222</v>
      </c>
      <c r="B7" s="9" t="s">
        <v>223</v>
      </c>
      <c r="C7" s="60">
        <v>5</v>
      </c>
      <c r="D7" s="11">
        <v>0.05</v>
      </c>
      <c r="E7" s="11">
        <v>3.63</v>
      </c>
      <c r="F7" s="19">
        <v>0.07</v>
      </c>
      <c r="G7" s="1">
        <v>33.1</v>
      </c>
      <c r="H7" s="11">
        <v>0.13</v>
      </c>
    </row>
    <row r="8" spans="1:9" s="98" customFormat="1" ht="17.25" customHeight="1">
      <c r="A8" s="1" t="s">
        <v>255</v>
      </c>
      <c r="B8" s="95" t="s">
        <v>224</v>
      </c>
      <c r="C8" s="96">
        <v>20</v>
      </c>
      <c r="D8" s="97">
        <v>1.54</v>
      </c>
      <c r="E8" s="97">
        <v>0.6</v>
      </c>
      <c r="F8" s="96">
        <v>10.66</v>
      </c>
      <c r="G8" s="98">
        <v>47</v>
      </c>
      <c r="H8" s="110">
        <v>0</v>
      </c>
      <c r="I8" s="100"/>
    </row>
    <row r="9" spans="1:14" s="2" customFormat="1" ht="17.25" customHeight="1">
      <c r="A9" s="7" t="s">
        <v>19</v>
      </c>
      <c r="B9" s="6"/>
      <c r="C9" s="76">
        <f aca="true" t="shared" si="0" ref="C9:H9">SUM(C4:C8)</f>
        <v>352</v>
      </c>
      <c r="D9" s="45">
        <f t="shared" si="0"/>
        <v>7.899999999999999</v>
      </c>
      <c r="E9" s="45">
        <f t="shared" si="0"/>
        <v>12.429999999999998</v>
      </c>
      <c r="F9" s="45">
        <f t="shared" si="0"/>
        <v>39.18</v>
      </c>
      <c r="G9" s="45">
        <v>293.08</v>
      </c>
      <c r="H9" s="45">
        <f t="shared" si="0"/>
        <v>0.6100000000000001</v>
      </c>
      <c r="N9" s="74"/>
    </row>
    <row r="10" spans="1:8" ht="19.5" customHeight="1">
      <c r="A10" s="10"/>
      <c r="B10" s="9"/>
      <c r="C10" s="59"/>
      <c r="D10" s="11"/>
      <c r="E10" s="11"/>
      <c r="F10" s="19"/>
      <c r="H10" s="11"/>
    </row>
    <row r="11" spans="1:14" ht="17.25" customHeight="1">
      <c r="A11" s="2" t="s">
        <v>25</v>
      </c>
      <c r="D11" s="8"/>
      <c r="E11" s="8"/>
      <c r="F11" s="8"/>
      <c r="G11" s="8"/>
      <c r="H11" s="8"/>
      <c r="N11" s="2"/>
    </row>
    <row r="12" spans="1:8" ht="17.25" customHeight="1">
      <c r="A12" s="10" t="s">
        <v>144</v>
      </c>
      <c r="B12" s="9" t="s">
        <v>152</v>
      </c>
      <c r="C12" s="11">
        <v>150</v>
      </c>
      <c r="D12" s="19">
        <v>0.75</v>
      </c>
      <c r="E12" s="11">
        <v>0</v>
      </c>
      <c r="F12" s="19">
        <v>15.22</v>
      </c>
      <c r="G12" s="1">
        <v>64.32</v>
      </c>
      <c r="H12" s="12">
        <v>3</v>
      </c>
    </row>
    <row r="13" spans="1:14" s="44" customFormat="1" ht="17.25" customHeight="1">
      <c r="A13" s="43"/>
      <c r="B13" s="11"/>
      <c r="D13" s="11"/>
      <c r="E13" s="11"/>
      <c r="F13" s="11"/>
      <c r="G13" s="11"/>
      <c r="H13" s="11"/>
      <c r="I13" s="11"/>
      <c r="N13" s="1"/>
    </row>
    <row r="14" spans="1:14" ht="17.25" customHeight="1">
      <c r="A14" s="2" t="s">
        <v>3</v>
      </c>
      <c r="D14" s="8"/>
      <c r="E14" s="8"/>
      <c r="F14" s="8"/>
      <c r="G14" s="8"/>
      <c r="H14" s="8"/>
      <c r="N14" s="44"/>
    </row>
    <row r="15" spans="1:14" s="44" customFormat="1" ht="17.25" customHeight="1">
      <c r="A15" s="43" t="s">
        <v>145</v>
      </c>
      <c r="B15" s="11" t="s">
        <v>127</v>
      </c>
      <c r="C15" s="59">
        <v>30</v>
      </c>
      <c r="D15" s="44">
        <v>0.66</v>
      </c>
      <c r="E15" s="11">
        <v>1.38</v>
      </c>
      <c r="F15" s="11">
        <v>3.26</v>
      </c>
      <c r="G15" s="11">
        <v>28.11</v>
      </c>
      <c r="H15" s="11">
        <v>1.54</v>
      </c>
      <c r="I15" s="11"/>
      <c r="N15" s="1"/>
    </row>
    <row r="16" spans="1:9" s="44" customFormat="1" ht="17.25" customHeight="1">
      <c r="A16" s="43" t="s">
        <v>240</v>
      </c>
      <c r="B16" s="11" t="s">
        <v>38</v>
      </c>
      <c r="C16" s="94">
        <v>30</v>
      </c>
      <c r="D16" s="44">
        <v>0.3</v>
      </c>
      <c r="E16" s="11">
        <v>0</v>
      </c>
      <c r="F16" s="11">
        <v>2.7</v>
      </c>
      <c r="G16" s="11">
        <v>8.2</v>
      </c>
      <c r="H16" s="11">
        <v>10.5</v>
      </c>
      <c r="I16" s="11"/>
    </row>
    <row r="17" spans="1:14" s="74" customFormat="1" ht="17.25" customHeight="1">
      <c r="A17" s="57" t="s">
        <v>146</v>
      </c>
      <c r="B17" s="70" t="s">
        <v>103</v>
      </c>
      <c r="C17" s="94">
        <v>150</v>
      </c>
      <c r="D17" s="30">
        <v>3.24</v>
      </c>
      <c r="E17" s="30">
        <v>3.39</v>
      </c>
      <c r="F17" s="30">
        <v>5.02</v>
      </c>
      <c r="G17" s="30">
        <v>63.68</v>
      </c>
      <c r="H17" s="92">
        <v>7.1</v>
      </c>
      <c r="N17" s="44"/>
    </row>
    <row r="18" spans="1:8" s="74" customFormat="1" ht="17.25" customHeight="1">
      <c r="A18" s="57" t="s">
        <v>244</v>
      </c>
      <c r="B18" s="11" t="s">
        <v>104</v>
      </c>
      <c r="C18" s="93">
        <v>60</v>
      </c>
      <c r="D18" s="30">
        <v>7.8</v>
      </c>
      <c r="E18" s="30">
        <v>6.21</v>
      </c>
      <c r="F18" s="81">
        <v>10.12</v>
      </c>
      <c r="G18" s="30">
        <v>127.54</v>
      </c>
      <c r="H18" s="81">
        <v>0</v>
      </c>
    </row>
    <row r="19" spans="1:8" ht="17.25" customHeight="1">
      <c r="A19" s="10" t="s">
        <v>147</v>
      </c>
      <c r="B19" s="9" t="s">
        <v>53</v>
      </c>
      <c r="C19" s="59">
        <v>25</v>
      </c>
      <c r="D19" s="11">
        <v>0.35</v>
      </c>
      <c r="E19" s="11">
        <v>0.63</v>
      </c>
      <c r="F19" s="19">
        <v>2.4</v>
      </c>
      <c r="G19" s="1">
        <v>16.64</v>
      </c>
      <c r="H19" s="11">
        <v>0.17</v>
      </c>
    </row>
    <row r="20" spans="1:8" s="74" customFormat="1" ht="17.25" customHeight="1">
      <c r="A20" s="57" t="s">
        <v>148</v>
      </c>
      <c r="B20" s="11" t="s">
        <v>106</v>
      </c>
      <c r="C20" s="93">
        <v>110</v>
      </c>
      <c r="D20" s="11">
        <v>4.05</v>
      </c>
      <c r="E20" s="11">
        <v>3.31</v>
      </c>
      <c r="F20" s="19">
        <v>19.39</v>
      </c>
      <c r="G20" s="11">
        <v>123.53</v>
      </c>
      <c r="H20" s="74">
        <v>0</v>
      </c>
    </row>
    <row r="21" spans="1:34" ht="17.25" customHeight="1">
      <c r="A21" s="10" t="s">
        <v>243</v>
      </c>
      <c r="B21" s="11" t="s">
        <v>122</v>
      </c>
      <c r="C21" s="11">
        <v>150</v>
      </c>
      <c r="D21" s="11">
        <v>0.09</v>
      </c>
      <c r="E21" s="19">
        <v>0</v>
      </c>
      <c r="F21" s="11">
        <v>12.64</v>
      </c>
      <c r="G21" s="19">
        <v>50.94</v>
      </c>
      <c r="H21" s="11">
        <v>0.3</v>
      </c>
      <c r="AH21" s="1">
        <f>AE21+AF21+AG21</f>
        <v>0</v>
      </c>
    </row>
    <row r="22" spans="1:9" s="74" customFormat="1" ht="17.25" customHeight="1">
      <c r="A22" s="112" t="s">
        <v>241</v>
      </c>
      <c r="B22" s="11" t="s">
        <v>224</v>
      </c>
      <c r="C22" s="11">
        <v>20</v>
      </c>
      <c r="D22" s="19">
        <v>1.52</v>
      </c>
      <c r="E22" s="11">
        <v>0.16</v>
      </c>
      <c r="F22" s="19">
        <v>9.84</v>
      </c>
      <c r="G22" s="11">
        <v>47</v>
      </c>
      <c r="H22" s="74">
        <v>0</v>
      </c>
      <c r="I22" s="111"/>
    </row>
    <row r="23" spans="1:9" s="74" customFormat="1" ht="17.25" customHeight="1">
      <c r="A23" s="112" t="s">
        <v>242</v>
      </c>
      <c r="B23" s="71" t="s">
        <v>224</v>
      </c>
      <c r="C23" s="72">
        <v>30</v>
      </c>
      <c r="D23" s="11">
        <v>2.28</v>
      </c>
      <c r="E23" s="19">
        <v>0.24</v>
      </c>
      <c r="F23" s="11">
        <v>14.76</v>
      </c>
      <c r="G23" s="19">
        <v>70.5</v>
      </c>
      <c r="H23" s="11">
        <v>0</v>
      </c>
      <c r="I23" s="111"/>
    </row>
    <row r="24" spans="1:14" ht="17.25" customHeight="1">
      <c r="A24" s="22" t="s">
        <v>19</v>
      </c>
      <c r="B24" s="9"/>
      <c r="C24" s="75">
        <f aca="true" t="shared" si="1" ref="C24:H24">C15+C17+C18+C19+C20+C21+C22+C23</f>
        <v>575</v>
      </c>
      <c r="D24" s="78">
        <f t="shared" si="1"/>
        <v>19.99</v>
      </c>
      <c r="E24" s="78">
        <f t="shared" si="1"/>
        <v>15.320000000000002</v>
      </c>
      <c r="F24" s="78">
        <f t="shared" si="1"/>
        <v>77.43</v>
      </c>
      <c r="G24" s="78">
        <v>527.94</v>
      </c>
      <c r="H24" s="78">
        <f t="shared" si="1"/>
        <v>9.110000000000001</v>
      </c>
      <c r="I24" s="46"/>
      <c r="J24" s="46"/>
      <c r="N24" s="74"/>
    </row>
    <row r="25" spans="1:14" s="74" customFormat="1" ht="17.25" customHeight="1">
      <c r="A25" s="57"/>
      <c r="B25" s="11"/>
      <c r="C25" s="12"/>
      <c r="D25" s="12"/>
      <c r="E25" s="12"/>
      <c r="F25" s="12"/>
      <c r="G25" s="138"/>
      <c r="N25" s="1"/>
    </row>
    <row r="26" spans="1:14" ht="17.25" customHeight="1">
      <c r="A26" s="2" t="s">
        <v>11</v>
      </c>
      <c r="B26" s="2"/>
      <c r="D26" s="8"/>
      <c r="E26" s="8"/>
      <c r="F26" s="8"/>
      <c r="G26" s="8"/>
      <c r="H26" s="8"/>
      <c r="N26" s="74"/>
    </row>
    <row r="27" spans="1:8" ht="17.25" customHeight="1">
      <c r="A27" s="10" t="s">
        <v>239</v>
      </c>
      <c r="B27" s="9" t="s">
        <v>254</v>
      </c>
      <c r="C27" s="11">
        <v>150</v>
      </c>
      <c r="D27" s="11">
        <v>4.2</v>
      </c>
      <c r="E27" s="11">
        <v>3.75</v>
      </c>
      <c r="F27" s="19">
        <v>6</v>
      </c>
      <c r="G27" s="1">
        <v>75</v>
      </c>
      <c r="H27" s="19">
        <v>1.35</v>
      </c>
    </row>
    <row r="28" spans="1:14" s="74" customFormat="1" ht="17.25" customHeight="1">
      <c r="A28" s="57" t="s">
        <v>149</v>
      </c>
      <c r="B28" s="11" t="s">
        <v>224</v>
      </c>
      <c r="C28" s="11">
        <v>30</v>
      </c>
      <c r="D28" s="11">
        <v>1.53</v>
      </c>
      <c r="E28" s="19">
        <v>1.26</v>
      </c>
      <c r="F28" s="74">
        <v>23.19</v>
      </c>
      <c r="G28" s="11">
        <v>110.4</v>
      </c>
      <c r="H28" s="74">
        <v>0</v>
      </c>
      <c r="N28" s="1"/>
    </row>
    <row r="29" spans="1:14" s="73" customFormat="1" ht="17.25" customHeight="1">
      <c r="A29" s="70" t="s">
        <v>82</v>
      </c>
      <c r="B29" s="71" t="s">
        <v>228</v>
      </c>
      <c r="C29" s="72">
        <v>95</v>
      </c>
      <c r="D29" s="11">
        <v>0.38</v>
      </c>
      <c r="E29" s="11">
        <v>0.38</v>
      </c>
      <c r="F29" s="11">
        <v>9.31</v>
      </c>
      <c r="G29" s="73">
        <v>41.8</v>
      </c>
      <c r="H29" s="11">
        <v>9.5</v>
      </c>
      <c r="N29" s="74"/>
    </row>
    <row r="30" spans="1:14" ht="17.25" customHeight="1">
      <c r="A30" s="22" t="s">
        <v>19</v>
      </c>
      <c r="B30" s="9"/>
      <c r="C30" s="61">
        <f aca="true" t="shared" si="2" ref="C30:H30">SUM(C27:C29)</f>
        <v>275</v>
      </c>
      <c r="D30" s="46">
        <f t="shared" si="2"/>
        <v>6.11</v>
      </c>
      <c r="E30" s="46">
        <f t="shared" si="2"/>
        <v>5.39</v>
      </c>
      <c r="F30" s="46">
        <f t="shared" si="2"/>
        <v>38.5</v>
      </c>
      <c r="G30" s="46">
        <v>227.2</v>
      </c>
      <c r="H30" s="46">
        <f t="shared" si="2"/>
        <v>10.85</v>
      </c>
      <c r="N30" s="73"/>
    </row>
    <row r="31" spans="1:8" ht="17.25" customHeight="1">
      <c r="A31" s="10"/>
      <c r="B31" s="9"/>
      <c r="C31" s="11"/>
      <c r="D31" s="11"/>
      <c r="E31" s="11"/>
      <c r="F31" s="19"/>
      <c r="H31" s="19"/>
    </row>
    <row r="32" spans="1:8" ht="17.25" customHeight="1">
      <c r="A32" s="2" t="s">
        <v>13</v>
      </c>
      <c r="B32" s="2"/>
      <c r="D32" s="8"/>
      <c r="E32" s="8"/>
      <c r="F32" s="8"/>
      <c r="G32" s="8"/>
      <c r="H32" s="8"/>
    </row>
    <row r="33" spans="1:14" s="74" customFormat="1" ht="17.25" customHeight="1">
      <c r="A33" s="74" t="s">
        <v>150</v>
      </c>
      <c r="B33" s="74" t="s">
        <v>83</v>
      </c>
      <c r="C33" s="80">
        <v>30</v>
      </c>
      <c r="D33" s="81">
        <v>0.39</v>
      </c>
      <c r="E33" s="81">
        <v>2.72</v>
      </c>
      <c r="F33" s="82">
        <v>1.71</v>
      </c>
      <c r="G33" s="82">
        <v>32.92</v>
      </c>
      <c r="H33" s="74">
        <v>0.6</v>
      </c>
      <c r="N33" s="1"/>
    </row>
    <row r="34" spans="1:8" s="74" customFormat="1" ht="17.25" customHeight="1">
      <c r="A34" s="57" t="s">
        <v>226</v>
      </c>
      <c r="B34" s="11" t="s">
        <v>135</v>
      </c>
      <c r="C34" s="11">
        <v>60</v>
      </c>
      <c r="D34" s="136" t="s">
        <v>319</v>
      </c>
      <c r="E34" s="19">
        <v>3.22</v>
      </c>
      <c r="F34" s="74">
        <v>4.65</v>
      </c>
      <c r="G34" s="11">
        <v>80.1</v>
      </c>
      <c r="H34" s="74">
        <v>1.4</v>
      </c>
    </row>
    <row r="35" spans="1:13" s="74" customFormat="1" ht="17.25" customHeight="1">
      <c r="A35" s="118" t="s">
        <v>143</v>
      </c>
      <c r="B35" s="119" t="s">
        <v>42</v>
      </c>
      <c r="C35" s="72">
        <v>25</v>
      </c>
      <c r="D35" s="11">
        <v>0.14</v>
      </c>
      <c r="E35" s="11">
        <v>0.92</v>
      </c>
      <c r="F35" s="19">
        <v>1.31</v>
      </c>
      <c r="G35" s="74">
        <v>14.04</v>
      </c>
      <c r="H35" s="120">
        <v>0.1</v>
      </c>
      <c r="I35" s="111"/>
      <c r="M35" s="1"/>
    </row>
    <row r="36" spans="1:9" ht="17.25" customHeight="1">
      <c r="A36" s="104" t="s">
        <v>151</v>
      </c>
      <c r="B36" s="95" t="s">
        <v>108</v>
      </c>
      <c r="C36" s="21">
        <v>110</v>
      </c>
      <c r="D36" s="26">
        <v>2.58</v>
      </c>
      <c r="E36" s="26">
        <v>2.73</v>
      </c>
      <c r="F36" s="26">
        <v>14.48</v>
      </c>
      <c r="G36" s="26" t="s">
        <v>330</v>
      </c>
      <c r="H36" s="105">
        <v>11.85</v>
      </c>
      <c r="I36" s="106"/>
    </row>
    <row r="37" spans="1:8" ht="17.25" customHeight="1">
      <c r="A37" s="10" t="s">
        <v>192</v>
      </c>
      <c r="B37" s="9" t="s">
        <v>118</v>
      </c>
      <c r="C37" s="59">
        <v>150</v>
      </c>
      <c r="D37" s="11">
        <v>2.29</v>
      </c>
      <c r="E37" s="11">
        <v>2.17</v>
      </c>
      <c r="F37" s="136" t="s">
        <v>329</v>
      </c>
      <c r="G37" s="1">
        <v>72.33</v>
      </c>
      <c r="H37" s="11">
        <v>1.19</v>
      </c>
    </row>
    <row r="38" spans="1:9" s="74" customFormat="1" ht="17.25" customHeight="1">
      <c r="A38" s="112" t="s">
        <v>241</v>
      </c>
      <c r="B38" s="11" t="s">
        <v>224</v>
      </c>
      <c r="C38" s="11">
        <v>20</v>
      </c>
      <c r="D38" s="19">
        <v>1.52</v>
      </c>
      <c r="E38" s="11">
        <v>0.16</v>
      </c>
      <c r="F38" s="19">
        <v>9.84</v>
      </c>
      <c r="G38" s="11">
        <v>47</v>
      </c>
      <c r="H38" s="74">
        <v>0</v>
      </c>
      <c r="I38" s="111"/>
    </row>
    <row r="39" spans="1:9" s="74" customFormat="1" ht="17.25" customHeight="1">
      <c r="A39" s="112" t="s">
        <v>242</v>
      </c>
      <c r="B39" s="71" t="s">
        <v>224</v>
      </c>
      <c r="C39" s="72">
        <v>20</v>
      </c>
      <c r="D39" s="11">
        <v>1.52</v>
      </c>
      <c r="E39" s="19">
        <v>0.16</v>
      </c>
      <c r="F39" s="11">
        <v>9.84</v>
      </c>
      <c r="G39" s="19">
        <v>47</v>
      </c>
      <c r="H39" s="11">
        <v>0</v>
      </c>
      <c r="I39" s="111"/>
    </row>
    <row r="40" spans="1:14" ht="17.25" customHeight="1">
      <c r="A40" s="22" t="s">
        <v>19</v>
      </c>
      <c r="B40" s="9"/>
      <c r="C40" s="75">
        <f aca="true" t="shared" si="3" ref="C40:H40">SUM(C33:C39)</f>
        <v>415</v>
      </c>
      <c r="D40" s="75">
        <f t="shared" si="3"/>
        <v>8.44</v>
      </c>
      <c r="E40" s="75">
        <f t="shared" si="3"/>
        <v>12.08</v>
      </c>
      <c r="F40" s="75">
        <f t="shared" si="3"/>
        <v>41.83</v>
      </c>
      <c r="G40" s="75">
        <v>293.39</v>
      </c>
      <c r="H40" s="75">
        <f t="shared" si="3"/>
        <v>15.139999999999999</v>
      </c>
      <c r="N40" s="73"/>
    </row>
    <row r="41" spans="1:8" ht="17.25" customHeight="1">
      <c r="A41" s="2" t="s">
        <v>14</v>
      </c>
      <c r="B41" s="45"/>
      <c r="C41" s="61"/>
      <c r="D41" s="20">
        <f>D9+D12+D24+D30+D40</f>
        <v>43.19</v>
      </c>
      <c r="E41" s="20">
        <f>E9+E12+E24+E30+E40</f>
        <v>45.22</v>
      </c>
      <c r="F41" s="20">
        <f>F9+F12+F24+F30+F40</f>
        <v>212.16000000000003</v>
      </c>
      <c r="G41" s="20">
        <v>1405.9299999999998</v>
      </c>
      <c r="H41" s="20">
        <f>H9+H12+H24+H30+H40</f>
        <v>38.71</v>
      </c>
    </row>
    <row r="42" spans="1:8" ht="17.25" customHeight="1">
      <c r="A42" s="51" t="s">
        <v>246</v>
      </c>
      <c r="B42" s="143" t="s">
        <v>74</v>
      </c>
      <c r="C42" s="143"/>
      <c r="D42" s="143"/>
      <c r="E42" s="11"/>
      <c r="F42" s="11"/>
      <c r="H42" s="11"/>
    </row>
    <row r="43" spans="1:8" ht="17.25" customHeight="1">
      <c r="A43" s="10"/>
      <c r="B43" s="9"/>
      <c r="C43" s="59"/>
      <c r="D43" s="12"/>
      <c r="E43" s="12"/>
      <c r="F43" s="12"/>
      <c r="G43" s="12"/>
      <c r="H43" s="30"/>
    </row>
    <row r="44" spans="1:8" ht="17.25" customHeight="1">
      <c r="A44" s="7" t="s">
        <v>62</v>
      </c>
      <c r="B44" s="14"/>
      <c r="C44" s="62"/>
      <c r="D44" s="16"/>
      <c r="E44" s="16"/>
      <c r="F44" s="16"/>
      <c r="G44" s="16"/>
      <c r="H44" s="16"/>
    </row>
    <row r="45" spans="1:8" ht="17.25" customHeight="1">
      <c r="A45" s="2" t="s">
        <v>15</v>
      </c>
      <c r="D45" s="8"/>
      <c r="E45" s="8"/>
      <c r="F45" s="8"/>
      <c r="G45" s="8"/>
      <c r="H45" s="8"/>
    </row>
    <row r="46" spans="1:8" ht="19.5" customHeight="1">
      <c r="A46" s="10" t="s">
        <v>218</v>
      </c>
      <c r="B46" s="113" t="s">
        <v>219</v>
      </c>
      <c r="C46" s="59">
        <v>150</v>
      </c>
      <c r="D46" s="11">
        <v>4.31</v>
      </c>
      <c r="E46" s="11">
        <v>5.1</v>
      </c>
      <c r="F46" s="19">
        <v>19.61</v>
      </c>
      <c r="G46" s="1">
        <v>141.63</v>
      </c>
      <c r="H46" s="11">
        <v>0.3</v>
      </c>
    </row>
    <row r="47" spans="1:8" s="74" customFormat="1" ht="17.25" customHeight="1">
      <c r="A47" s="112" t="s">
        <v>194</v>
      </c>
      <c r="B47" s="70" t="s">
        <v>119</v>
      </c>
      <c r="C47" s="19">
        <v>170</v>
      </c>
      <c r="D47" s="11">
        <v>2.22</v>
      </c>
      <c r="E47" s="11">
        <v>2.06</v>
      </c>
      <c r="F47" s="19">
        <v>14.34</v>
      </c>
      <c r="G47" s="74">
        <v>84.69</v>
      </c>
      <c r="H47" s="109">
        <v>1.1</v>
      </c>
    </row>
    <row r="48" spans="1:8" ht="17.25" customHeight="1">
      <c r="A48" s="10" t="s">
        <v>222</v>
      </c>
      <c r="B48" s="9" t="s">
        <v>223</v>
      </c>
      <c r="C48" s="60">
        <v>5</v>
      </c>
      <c r="D48" s="11">
        <v>0.05</v>
      </c>
      <c r="E48" s="11">
        <v>3.63</v>
      </c>
      <c r="F48" s="19">
        <v>0.07</v>
      </c>
      <c r="G48" s="1">
        <v>33.1</v>
      </c>
      <c r="H48" s="11">
        <v>0.13</v>
      </c>
    </row>
    <row r="49" spans="1:9" s="98" customFormat="1" ht="17.25" customHeight="1">
      <c r="A49" s="1" t="s">
        <v>256</v>
      </c>
      <c r="B49" s="95" t="s">
        <v>224</v>
      </c>
      <c r="C49" s="96">
        <v>25</v>
      </c>
      <c r="D49" s="97">
        <v>1.9</v>
      </c>
      <c r="E49" s="97">
        <v>0.2</v>
      </c>
      <c r="F49" s="96">
        <v>12.3</v>
      </c>
      <c r="G49" s="98">
        <v>58.75</v>
      </c>
      <c r="H49" s="110">
        <v>0</v>
      </c>
      <c r="I49" s="100"/>
    </row>
    <row r="50" spans="1:14" s="2" customFormat="1" ht="17.25" customHeight="1">
      <c r="A50" s="22" t="s">
        <v>19</v>
      </c>
      <c r="B50" s="45"/>
      <c r="C50" s="75">
        <f aca="true" t="shared" si="4" ref="C50:H50">SUM(C46:C49)</f>
        <v>350</v>
      </c>
      <c r="D50" s="46">
        <f t="shared" si="4"/>
        <v>8.479999999999999</v>
      </c>
      <c r="E50" s="46">
        <f t="shared" si="4"/>
        <v>10.989999999999998</v>
      </c>
      <c r="F50" s="46">
        <f t="shared" si="4"/>
        <v>46.32000000000001</v>
      </c>
      <c r="G50" s="46">
        <v>318.17</v>
      </c>
      <c r="H50" s="46">
        <f t="shared" si="4"/>
        <v>1.5300000000000002</v>
      </c>
      <c r="N50" s="74"/>
    </row>
    <row r="51" spans="1:14" ht="15" customHeight="1">
      <c r="A51" s="10"/>
      <c r="B51" s="9"/>
      <c r="C51" s="59"/>
      <c r="D51" s="11"/>
      <c r="E51" s="11"/>
      <c r="F51" s="19"/>
      <c r="H51" s="11"/>
      <c r="N51" s="2"/>
    </row>
    <row r="52" spans="1:14" s="2" customFormat="1" ht="21" customHeight="1">
      <c r="A52" s="22" t="s">
        <v>25</v>
      </c>
      <c r="B52" s="45"/>
      <c r="C52" s="61"/>
      <c r="D52" s="46"/>
      <c r="E52" s="46"/>
      <c r="F52" s="46"/>
      <c r="G52" s="46"/>
      <c r="H52" s="46"/>
      <c r="N52" s="1"/>
    </row>
    <row r="53" spans="1:14" ht="17.25" customHeight="1">
      <c r="A53" s="10" t="s">
        <v>153</v>
      </c>
      <c r="B53" s="9" t="s">
        <v>152</v>
      </c>
      <c r="C53" s="61">
        <v>150</v>
      </c>
      <c r="D53" s="47">
        <v>0.75</v>
      </c>
      <c r="E53" s="46">
        <v>0</v>
      </c>
      <c r="F53" s="47">
        <v>19.14</v>
      </c>
      <c r="G53" s="2">
        <v>79.39</v>
      </c>
      <c r="H53" s="20">
        <v>6</v>
      </c>
      <c r="N53" s="2"/>
    </row>
    <row r="54" spans="1:14" s="2" customFormat="1" ht="17.25" customHeight="1">
      <c r="A54" s="22"/>
      <c r="B54" s="45"/>
      <c r="C54" s="61"/>
      <c r="D54" s="46"/>
      <c r="E54" s="46"/>
      <c r="F54" s="46"/>
      <c r="G54" s="46"/>
      <c r="H54" s="46"/>
      <c r="N54" s="1"/>
    </row>
    <row r="55" spans="1:14" ht="17.25" customHeight="1">
      <c r="A55" s="7" t="s">
        <v>16</v>
      </c>
      <c r="B55" s="14"/>
      <c r="C55" s="62"/>
      <c r="D55" s="16"/>
      <c r="E55" s="16"/>
      <c r="F55" s="16"/>
      <c r="G55" s="16"/>
      <c r="H55" s="16"/>
      <c r="N55" s="2"/>
    </row>
    <row r="56" spans="1:14" s="44" customFormat="1" ht="17.25" customHeight="1">
      <c r="A56" s="43" t="s">
        <v>85</v>
      </c>
      <c r="B56" s="11" t="s">
        <v>78</v>
      </c>
      <c r="C56" s="19">
        <v>30</v>
      </c>
      <c r="D56" s="44">
        <v>0.49</v>
      </c>
      <c r="E56" s="11">
        <v>2.13</v>
      </c>
      <c r="F56" s="11">
        <v>1.69</v>
      </c>
      <c r="G56" s="11">
        <v>27.88</v>
      </c>
      <c r="H56" s="11">
        <v>0.61</v>
      </c>
      <c r="I56" s="11"/>
      <c r="J56" s="11"/>
      <c r="N56" s="1"/>
    </row>
    <row r="57" spans="1:9" s="44" customFormat="1" ht="17.25" customHeight="1">
      <c r="A57" s="121" t="s">
        <v>240</v>
      </c>
      <c r="B57" s="11" t="s">
        <v>38</v>
      </c>
      <c r="C57" s="59">
        <v>30</v>
      </c>
      <c r="D57" s="44">
        <v>0.3</v>
      </c>
      <c r="E57" s="11">
        <v>0</v>
      </c>
      <c r="F57" s="11">
        <v>2.7</v>
      </c>
      <c r="G57" s="11">
        <v>8.2</v>
      </c>
      <c r="H57" s="11">
        <v>10.5</v>
      </c>
      <c r="I57" s="129"/>
    </row>
    <row r="58" spans="1:10" s="44" customFormat="1" ht="17.25" customHeight="1">
      <c r="A58" s="121" t="s">
        <v>154</v>
      </c>
      <c r="B58" s="11" t="s">
        <v>52</v>
      </c>
      <c r="C58" s="19">
        <v>150</v>
      </c>
      <c r="D58" s="44">
        <v>3.49</v>
      </c>
      <c r="E58" s="11">
        <v>3.69</v>
      </c>
      <c r="F58" s="11">
        <v>10.04</v>
      </c>
      <c r="G58" s="11">
        <v>87.3</v>
      </c>
      <c r="H58" s="11">
        <v>0.45</v>
      </c>
      <c r="I58" s="129"/>
      <c r="J58" s="11"/>
    </row>
    <row r="59" spans="1:14" ht="17.25" customHeight="1">
      <c r="A59" s="122" t="s">
        <v>236</v>
      </c>
      <c r="B59" s="9" t="s">
        <v>75</v>
      </c>
      <c r="C59" s="59">
        <v>60</v>
      </c>
      <c r="D59" s="11">
        <v>11.33</v>
      </c>
      <c r="E59" s="11">
        <v>6.72</v>
      </c>
      <c r="F59" s="19">
        <v>2.54</v>
      </c>
      <c r="G59" s="1">
        <v>115.96</v>
      </c>
      <c r="H59" s="11">
        <v>0.02</v>
      </c>
      <c r="I59" s="106"/>
      <c r="N59" s="44"/>
    </row>
    <row r="60" spans="1:9" ht="17.25" customHeight="1">
      <c r="A60" s="122" t="s">
        <v>227</v>
      </c>
      <c r="B60" s="9" t="s">
        <v>223</v>
      </c>
      <c r="C60" s="60">
        <v>5</v>
      </c>
      <c r="D60" s="11">
        <v>0.05</v>
      </c>
      <c r="E60" s="11">
        <v>3.63</v>
      </c>
      <c r="F60" s="19">
        <v>0.07</v>
      </c>
      <c r="G60" s="1">
        <v>33.1</v>
      </c>
      <c r="H60" s="11">
        <v>0.13</v>
      </c>
      <c r="I60" s="106"/>
    </row>
    <row r="61" spans="1:8" s="74" customFormat="1" ht="17.25" customHeight="1">
      <c r="A61" s="57" t="s">
        <v>173</v>
      </c>
      <c r="B61" s="70" t="s">
        <v>111</v>
      </c>
      <c r="C61" s="11">
        <v>110</v>
      </c>
      <c r="D61" s="11">
        <v>3.38</v>
      </c>
      <c r="E61" s="11">
        <v>3.69</v>
      </c>
      <c r="F61" s="19">
        <v>15.11</v>
      </c>
      <c r="G61" s="74">
        <v>107.18</v>
      </c>
      <c r="H61" s="11">
        <v>0</v>
      </c>
    </row>
    <row r="62" spans="1:9" ht="17.25" customHeight="1">
      <c r="A62" s="122" t="s">
        <v>164</v>
      </c>
      <c r="B62" s="9" t="s">
        <v>92</v>
      </c>
      <c r="C62" s="59">
        <v>150</v>
      </c>
      <c r="D62" s="11">
        <v>0.04</v>
      </c>
      <c r="E62" s="11">
        <v>0.0005</v>
      </c>
      <c r="F62" s="19">
        <v>14.2</v>
      </c>
      <c r="G62" s="1">
        <v>56.99</v>
      </c>
      <c r="H62" s="11">
        <v>7.74</v>
      </c>
      <c r="I62" s="106"/>
    </row>
    <row r="63" spans="1:9" s="74" customFormat="1" ht="17.25" customHeight="1">
      <c r="A63" s="112" t="s">
        <v>241</v>
      </c>
      <c r="B63" s="11" t="s">
        <v>224</v>
      </c>
      <c r="C63" s="11">
        <v>15</v>
      </c>
      <c r="D63" s="19">
        <v>1.14</v>
      </c>
      <c r="E63" s="11">
        <v>0.12</v>
      </c>
      <c r="F63" s="19">
        <v>7.38</v>
      </c>
      <c r="G63" s="11">
        <v>35.25</v>
      </c>
      <c r="H63" s="74">
        <v>0</v>
      </c>
      <c r="I63" s="111"/>
    </row>
    <row r="64" spans="1:9" s="74" customFormat="1" ht="17.25" customHeight="1">
      <c r="A64" s="112" t="s">
        <v>242</v>
      </c>
      <c r="B64" s="71" t="s">
        <v>224</v>
      </c>
      <c r="C64" s="72">
        <v>30</v>
      </c>
      <c r="D64" s="11">
        <v>2.28</v>
      </c>
      <c r="E64" s="19">
        <v>0.24</v>
      </c>
      <c r="F64" s="11">
        <v>14.76</v>
      </c>
      <c r="G64" s="19">
        <v>70.5</v>
      </c>
      <c r="H64" s="11">
        <v>0</v>
      </c>
      <c r="I64" s="111"/>
    </row>
    <row r="65" spans="1:14" s="2" customFormat="1" ht="17.25" customHeight="1">
      <c r="A65" s="125" t="s">
        <v>19</v>
      </c>
      <c r="B65" s="45"/>
      <c r="C65" s="75">
        <f aca="true" t="shared" si="5" ref="C65:H65">C56+C58+C59+C60+C61+C62+C63+C64</f>
        <v>550</v>
      </c>
      <c r="D65" s="78">
        <f t="shared" si="5"/>
        <v>22.200000000000003</v>
      </c>
      <c r="E65" s="78">
        <f t="shared" si="5"/>
        <v>20.220499999999998</v>
      </c>
      <c r="F65" s="78">
        <f t="shared" si="5"/>
        <v>65.79</v>
      </c>
      <c r="G65" s="78">
        <v>534.1600000000001</v>
      </c>
      <c r="H65" s="78">
        <f t="shared" si="5"/>
        <v>8.95</v>
      </c>
      <c r="I65" s="130"/>
      <c r="N65" s="74"/>
    </row>
    <row r="66" spans="1:9" s="74" customFormat="1" ht="17.25" customHeight="1">
      <c r="A66" s="124"/>
      <c r="B66" s="71"/>
      <c r="C66" s="72"/>
      <c r="D66" s="19"/>
      <c r="E66" s="11"/>
      <c r="F66" s="19"/>
      <c r="G66" s="11"/>
      <c r="I66" s="111"/>
    </row>
    <row r="67" spans="1:14" s="21" customFormat="1" ht="17.25" customHeight="1">
      <c r="A67" s="126" t="s">
        <v>11</v>
      </c>
      <c r="B67" s="17"/>
      <c r="C67" s="63"/>
      <c r="I67" s="131"/>
      <c r="N67" s="1"/>
    </row>
    <row r="68" spans="1:14" s="74" customFormat="1" ht="18" customHeight="1">
      <c r="A68" s="57" t="s">
        <v>6</v>
      </c>
      <c r="B68" s="11" t="s">
        <v>117</v>
      </c>
      <c r="C68" s="11">
        <v>150</v>
      </c>
      <c r="D68" s="11">
        <v>0.04</v>
      </c>
      <c r="E68" s="11">
        <v>0.01</v>
      </c>
      <c r="F68" s="19">
        <v>6.99</v>
      </c>
      <c r="G68" s="11">
        <v>28</v>
      </c>
      <c r="H68" s="74">
        <v>0.02</v>
      </c>
      <c r="N68" s="1"/>
    </row>
    <row r="69" spans="1:8" ht="17.25" customHeight="1">
      <c r="A69" s="132" t="s">
        <v>158</v>
      </c>
      <c r="B69" s="9" t="s">
        <v>44</v>
      </c>
      <c r="C69" s="19">
        <v>50</v>
      </c>
      <c r="D69" s="11">
        <v>3.1</v>
      </c>
      <c r="E69" s="11">
        <v>2.39</v>
      </c>
      <c r="F69" s="136" t="s">
        <v>328</v>
      </c>
      <c r="G69" s="1">
        <v>142.9</v>
      </c>
      <c r="H69" s="109">
        <v>0</v>
      </c>
    </row>
    <row r="70" spans="1:14" ht="17.25" customHeight="1">
      <c r="A70" s="125" t="s">
        <v>19</v>
      </c>
      <c r="B70" s="9"/>
      <c r="C70" s="61">
        <f aca="true" t="shared" si="6" ref="C70:H70">SUM(C68:C69)</f>
        <v>200</v>
      </c>
      <c r="D70" s="55">
        <f t="shared" si="6"/>
        <v>3.14</v>
      </c>
      <c r="E70" s="55">
        <f t="shared" si="6"/>
        <v>2.4</v>
      </c>
      <c r="F70" s="55">
        <f t="shared" si="6"/>
        <v>6.99</v>
      </c>
      <c r="G70" s="55">
        <v>170.9</v>
      </c>
      <c r="H70" s="55">
        <f t="shared" si="6"/>
        <v>0.02</v>
      </c>
      <c r="I70" s="106"/>
      <c r="N70" s="73"/>
    </row>
    <row r="71" spans="1:9" ht="17.25" customHeight="1">
      <c r="A71" s="122"/>
      <c r="B71" s="9"/>
      <c r="C71" s="59"/>
      <c r="D71" s="11"/>
      <c r="E71" s="11"/>
      <c r="F71" s="19"/>
      <c r="H71" s="19"/>
      <c r="I71" s="106"/>
    </row>
    <row r="72" spans="1:9" ht="17.25" customHeight="1">
      <c r="A72" s="125" t="s">
        <v>13</v>
      </c>
      <c r="B72" s="9"/>
      <c r="C72" s="59"/>
      <c r="D72" s="12"/>
      <c r="E72" s="12"/>
      <c r="F72" s="12"/>
      <c r="G72" s="12"/>
      <c r="H72" s="12"/>
      <c r="I72" s="106"/>
    </row>
    <row r="73" spans="1:9" ht="17.25" customHeight="1">
      <c r="A73" s="122" t="s">
        <v>245</v>
      </c>
      <c r="B73" s="9" t="s">
        <v>80</v>
      </c>
      <c r="C73" s="59">
        <v>130</v>
      </c>
      <c r="D73" s="136" t="s">
        <v>318</v>
      </c>
      <c r="E73" s="19">
        <v>7.5</v>
      </c>
      <c r="F73" s="19">
        <v>16.98</v>
      </c>
      <c r="G73" s="1">
        <v>192.49</v>
      </c>
      <c r="H73" s="11">
        <v>1.1</v>
      </c>
      <c r="I73" s="106"/>
    </row>
    <row r="74" spans="1:14" s="74" customFormat="1" ht="17.25" customHeight="1">
      <c r="A74" s="124" t="s">
        <v>157</v>
      </c>
      <c r="B74" s="70" t="s">
        <v>58</v>
      </c>
      <c r="C74" s="63">
        <v>150</v>
      </c>
      <c r="D74" s="11">
        <v>0.15</v>
      </c>
      <c r="E74" s="19">
        <v>0.07</v>
      </c>
      <c r="F74" s="11">
        <v>9.77</v>
      </c>
      <c r="G74" s="19">
        <v>40.35</v>
      </c>
      <c r="H74" s="11">
        <v>56.7</v>
      </c>
      <c r="I74" s="111"/>
      <c r="N74" s="53"/>
    </row>
    <row r="75" spans="1:9" s="74" customFormat="1" ht="17.25" customHeight="1">
      <c r="A75" s="112" t="s">
        <v>241</v>
      </c>
      <c r="B75" s="11" t="s">
        <v>224</v>
      </c>
      <c r="C75" s="11">
        <v>20</v>
      </c>
      <c r="D75" s="19">
        <v>1.52</v>
      </c>
      <c r="E75" s="11">
        <v>0.16</v>
      </c>
      <c r="F75" s="19">
        <v>9.84</v>
      </c>
      <c r="G75" s="11">
        <v>47</v>
      </c>
      <c r="H75" s="74">
        <v>0</v>
      </c>
      <c r="I75" s="111"/>
    </row>
    <row r="76" spans="1:8" s="73" customFormat="1" ht="17.25" customHeight="1">
      <c r="A76" s="70" t="s">
        <v>87</v>
      </c>
      <c r="B76" s="11" t="s">
        <v>228</v>
      </c>
      <c r="C76" s="11">
        <v>100</v>
      </c>
      <c r="D76" s="11">
        <v>1.5</v>
      </c>
      <c r="E76" s="11">
        <v>0.5</v>
      </c>
      <c r="F76" s="73">
        <v>21</v>
      </c>
      <c r="G76" s="11">
        <v>95</v>
      </c>
      <c r="H76" s="73">
        <v>5</v>
      </c>
    </row>
    <row r="77" spans="1:14" ht="17.25" customHeight="1">
      <c r="A77" s="125" t="s">
        <v>19</v>
      </c>
      <c r="B77" s="9"/>
      <c r="C77" s="61">
        <f aca="true" t="shared" si="7" ref="C77:H77">SUM(C73:C76)</f>
        <v>400</v>
      </c>
      <c r="D77" s="61">
        <f t="shared" si="7"/>
        <v>3.17</v>
      </c>
      <c r="E77" s="61">
        <f t="shared" si="7"/>
        <v>8.23</v>
      </c>
      <c r="F77" s="61">
        <f t="shared" si="7"/>
        <v>57.59</v>
      </c>
      <c r="G77" s="61">
        <v>374.84000000000003</v>
      </c>
      <c r="H77" s="61">
        <f t="shared" si="7"/>
        <v>62.800000000000004</v>
      </c>
      <c r="I77" s="106"/>
      <c r="N77" s="73"/>
    </row>
    <row r="78" spans="1:9" ht="17.25" customHeight="1">
      <c r="A78" s="125"/>
      <c r="B78" s="9"/>
      <c r="C78" s="59"/>
      <c r="D78" s="20"/>
      <c r="E78" s="20"/>
      <c r="F78" s="20"/>
      <c r="G78" s="20"/>
      <c r="H78" s="46"/>
      <c r="I78" s="106"/>
    </row>
    <row r="79" spans="1:9" ht="17.25" customHeight="1">
      <c r="A79" s="127" t="s">
        <v>14</v>
      </c>
      <c r="B79" s="45"/>
      <c r="C79" s="61"/>
      <c r="D79" s="20">
        <f>D50+D53+D65+D70+D77</f>
        <v>37.74</v>
      </c>
      <c r="E79" s="20">
        <f>E50+E53+E65+E70+E77</f>
        <v>41.84049999999999</v>
      </c>
      <c r="F79" s="20">
        <f>F50+F53+F65+F70+F77</f>
        <v>195.83</v>
      </c>
      <c r="G79" s="20">
        <v>1477.46</v>
      </c>
      <c r="H79" s="20">
        <f>H50+H53+H65+H70+H77</f>
        <v>79.30000000000001</v>
      </c>
      <c r="I79" s="106"/>
    </row>
    <row r="80" spans="1:9" ht="17.25" customHeight="1">
      <c r="A80" s="128" t="s">
        <v>246</v>
      </c>
      <c r="B80" s="143" t="s">
        <v>74</v>
      </c>
      <c r="C80" s="143"/>
      <c r="D80" s="143"/>
      <c r="E80" s="11"/>
      <c r="F80" s="11"/>
      <c r="H80" s="11"/>
      <c r="I80" s="106"/>
    </row>
    <row r="81" spans="1:8" ht="17.25" customHeight="1">
      <c r="A81" s="2"/>
      <c r="D81" s="13"/>
      <c r="E81" s="13"/>
      <c r="F81" s="13"/>
      <c r="G81" s="13"/>
      <c r="H81" s="13"/>
    </row>
    <row r="82" spans="1:14" s="21" customFormat="1" ht="17.25" customHeight="1">
      <c r="A82" s="18" t="s">
        <v>61</v>
      </c>
      <c r="B82" s="17"/>
      <c r="C82" s="63"/>
      <c r="D82" s="12"/>
      <c r="E82" s="12"/>
      <c r="F82" s="12"/>
      <c r="G82" s="12"/>
      <c r="H82" s="12"/>
      <c r="N82" s="1"/>
    </row>
    <row r="83" spans="1:14" ht="17.25" customHeight="1">
      <c r="A83" s="22" t="s">
        <v>15</v>
      </c>
      <c r="B83" s="9"/>
      <c r="C83" s="59"/>
      <c r="D83" s="12"/>
      <c r="E83" s="12"/>
      <c r="F83" s="12"/>
      <c r="G83" s="12"/>
      <c r="H83" s="12"/>
      <c r="N83" s="21"/>
    </row>
    <row r="84" spans="1:8" ht="19.5" customHeight="1">
      <c r="A84" s="10" t="s">
        <v>161</v>
      </c>
      <c r="B84" s="9" t="s">
        <v>113</v>
      </c>
      <c r="C84" s="59">
        <v>150</v>
      </c>
      <c r="D84" s="11">
        <v>3.61</v>
      </c>
      <c r="E84" s="11">
        <v>3.81</v>
      </c>
      <c r="F84" s="19">
        <v>6.43</v>
      </c>
      <c r="G84" s="1">
        <v>99.3</v>
      </c>
      <c r="H84" s="11">
        <v>0.68</v>
      </c>
    </row>
    <row r="85" spans="1:9" s="74" customFormat="1" ht="18.75" customHeight="1">
      <c r="A85" s="112" t="s">
        <v>193</v>
      </c>
      <c r="B85" s="70" t="s">
        <v>120</v>
      </c>
      <c r="C85" s="19">
        <v>170</v>
      </c>
      <c r="D85" s="11">
        <v>2.92</v>
      </c>
      <c r="E85" s="11">
        <v>2.7</v>
      </c>
      <c r="F85" s="19">
        <v>13.89</v>
      </c>
      <c r="G85" s="74">
        <v>91.52</v>
      </c>
      <c r="H85" s="109">
        <v>1.34</v>
      </c>
      <c r="I85" s="111"/>
    </row>
    <row r="86" spans="1:14" ht="17.25" customHeight="1">
      <c r="A86" s="10" t="s">
        <v>220</v>
      </c>
      <c r="B86" s="9" t="s">
        <v>221</v>
      </c>
      <c r="C86" s="59">
        <v>7</v>
      </c>
      <c r="D86" s="11">
        <v>1.65</v>
      </c>
      <c r="E86" s="11">
        <v>2.16</v>
      </c>
      <c r="F86" s="19">
        <v>0</v>
      </c>
      <c r="G86" s="1">
        <v>26.6</v>
      </c>
      <c r="H86" s="11">
        <v>0.14</v>
      </c>
      <c r="N86" s="74"/>
    </row>
    <row r="87" spans="1:8" ht="17.25" customHeight="1">
      <c r="A87" s="10" t="s">
        <v>222</v>
      </c>
      <c r="B87" s="9" t="s">
        <v>223</v>
      </c>
      <c r="C87" s="60">
        <v>5</v>
      </c>
      <c r="D87" s="11">
        <v>0.05</v>
      </c>
      <c r="E87" s="11">
        <v>3.63</v>
      </c>
      <c r="F87" s="19">
        <v>0.07</v>
      </c>
      <c r="G87" s="1">
        <v>33.1</v>
      </c>
      <c r="H87" s="11">
        <v>0.13</v>
      </c>
    </row>
    <row r="88" spans="1:9" s="98" customFormat="1" ht="17.25" customHeight="1">
      <c r="A88" s="1" t="s">
        <v>257</v>
      </c>
      <c r="B88" s="95" t="s">
        <v>224</v>
      </c>
      <c r="C88" s="96">
        <v>20</v>
      </c>
      <c r="D88" s="97">
        <v>1.54</v>
      </c>
      <c r="E88" s="97">
        <v>0.6</v>
      </c>
      <c r="F88" s="96">
        <v>10.66</v>
      </c>
      <c r="G88" s="98">
        <v>47</v>
      </c>
      <c r="H88" s="110">
        <v>0</v>
      </c>
      <c r="I88" s="100"/>
    </row>
    <row r="89" spans="1:14" ht="17.25" customHeight="1">
      <c r="A89" s="22" t="s">
        <v>19</v>
      </c>
      <c r="B89" s="9"/>
      <c r="C89" s="61">
        <f aca="true" t="shared" si="8" ref="C89:H89">SUM(C84:C88)</f>
        <v>352</v>
      </c>
      <c r="D89" s="46">
        <f t="shared" si="8"/>
        <v>9.77</v>
      </c>
      <c r="E89" s="46">
        <f t="shared" si="8"/>
        <v>12.9</v>
      </c>
      <c r="F89" s="46">
        <f t="shared" si="8"/>
        <v>31.05</v>
      </c>
      <c r="G89" s="46">
        <v>297.52</v>
      </c>
      <c r="H89" s="46">
        <f t="shared" si="8"/>
        <v>2.29</v>
      </c>
      <c r="N89" s="74"/>
    </row>
    <row r="90" spans="1:8" ht="17.25" customHeight="1">
      <c r="A90" s="22"/>
      <c r="B90" s="9"/>
      <c r="C90" s="61"/>
      <c r="D90" s="46"/>
      <c r="E90" s="46"/>
      <c r="F90" s="46"/>
      <c r="G90" s="46"/>
      <c r="H90" s="46"/>
    </row>
    <row r="91" spans="1:14" s="73" customFormat="1" ht="17.25" customHeight="1">
      <c r="A91" s="70" t="s">
        <v>249</v>
      </c>
      <c r="B91" s="71" t="s">
        <v>152</v>
      </c>
      <c r="C91" s="72">
        <v>150</v>
      </c>
      <c r="D91" s="11">
        <v>0.6</v>
      </c>
      <c r="E91" s="11">
        <v>0.45</v>
      </c>
      <c r="F91" s="11">
        <v>16.5</v>
      </c>
      <c r="G91" s="73">
        <v>68.25</v>
      </c>
      <c r="H91" s="11">
        <v>2.1</v>
      </c>
      <c r="N91" s="74"/>
    </row>
    <row r="92" spans="1:14" s="44" customFormat="1" ht="17.25" customHeight="1">
      <c r="A92" s="43"/>
      <c r="B92" s="11"/>
      <c r="C92" s="59"/>
      <c r="E92" s="11"/>
      <c r="F92" s="11"/>
      <c r="G92" s="11"/>
      <c r="H92" s="11"/>
      <c r="I92" s="11"/>
      <c r="N92" s="1"/>
    </row>
    <row r="93" spans="1:14" ht="17.25" customHeight="1">
      <c r="A93" s="2" t="s">
        <v>16</v>
      </c>
      <c r="D93" s="8"/>
      <c r="E93" s="8"/>
      <c r="F93" s="8"/>
      <c r="G93" s="8"/>
      <c r="H93" s="8"/>
      <c r="N93" s="44"/>
    </row>
    <row r="94" spans="1:14" ht="18" customHeight="1">
      <c r="A94" s="10" t="s">
        <v>129</v>
      </c>
      <c r="B94" s="9" t="s">
        <v>130</v>
      </c>
      <c r="C94" s="59">
        <v>150</v>
      </c>
      <c r="D94" s="11">
        <v>3.33</v>
      </c>
      <c r="E94" s="11">
        <v>2.23</v>
      </c>
      <c r="F94" s="19">
        <v>7.94</v>
      </c>
      <c r="G94" s="1">
        <v>65.14</v>
      </c>
      <c r="H94" s="11">
        <v>4.06</v>
      </c>
      <c r="N94" s="44"/>
    </row>
    <row r="95" spans="1:14" ht="19.5" customHeight="1">
      <c r="A95" s="10" t="s">
        <v>159</v>
      </c>
      <c r="B95" s="9" t="s">
        <v>134</v>
      </c>
      <c r="C95" s="59">
        <v>60</v>
      </c>
      <c r="D95" s="136" t="s">
        <v>320</v>
      </c>
      <c r="E95" s="11">
        <v>3.49</v>
      </c>
      <c r="F95" s="19">
        <v>2.1</v>
      </c>
      <c r="G95" s="1">
        <v>63.58</v>
      </c>
      <c r="H95" s="11">
        <v>0.6</v>
      </c>
      <c r="N95" s="73"/>
    </row>
    <row r="96" spans="1:9" s="53" customFormat="1" ht="17.25" customHeight="1">
      <c r="A96" s="101" t="s">
        <v>155</v>
      </c>
      <c r="B96" s="95" t="s">
        <v>107</v>
      </c>
      <c r="C96" s="96">
        <v>110</v>
      </c>
      <c r="D96" s="97">
        <v>2.25</v>
      </c>
      <c r="E96" s="97">
        <v>3.52</v>
      </c>
      <c r="F96" s="97">
        <v>14.99</v>
      </c>
      <c r="G96" s="96">
        <v>100.65</v>
      </c>
      <c r="H96" s="99">
        <v>13.32</v>
      </c>
      <c r="I96" s="139"/>
    </row>
    <row r="97" spans="1:14" s="74" customFormat="1" ht="17.25" customHeight="1">
      <c r="A97" s="57" t="s">
        <v>160</v>
      </c>
      <c r="B97" s="70" t="s">
        <v>263</v>
      </c>
      <c r="C97" s="63">
        <v>150</v>
      </c>
      <c r="D97" s="11">
        <v>0.086</v>
      </c>
      <c r="E97" s="19">
        <v>0.07</v>
      </c>
      <c r="F97" s="11">
        <v>9.96</v>
      </c>
      <c r="G97" s="19">
        <v>40.86</v>
      </c>
      <c r="H97" s="11">
        <v>3.57</v>
      </c>
      <c r="N97" s="44"/>
    </row>
    <row r="98" spans="1:9" s="74" customFormat="1" ht="17.25" customHeight="1">
      <c r="A98" s="112" t="s">
        <v>241</v>
      </c>
      <c r="B98" s="11" t="s">
        <v>224</v>
      </c>
      <c r="C98" s="11">
        <v>20</v>
      </c>
      <c r="D98" s="19">
        <v>1.52</v>
      </c>
      <c r="E98" s="11">
        <v>0.16</v>
      </c>
      <c r="F98" s="19">
        <v>9.84</v>
      </c>
      <c r="G98" s="11">
        <v>47</v>
      </c>
      <c r="H98" s="74">
        <v>0</v>
      </c>
      <c r="I98" s="111"/>
    </row>
    <row r="99" spans="1:9" s="74" customFormat="1" ht="17.25" customHeight="1">
      <c r="A99" s="112" t="s">
        <v>242</v>
      </c>
      <c r="B99" s="71" t="s">
        <v>224</v>
      </c>
      <c r="C99" s="72">
        <v>20</v>
      </c>
      <c r="D99" s="11">
        <v>1.52</v>
      </c>
      <c r="E99" s="19">
        <v>0.16</v>
      </c>
      <c r="F99" s="11">
        <v>9.84</v>
      </c>
      <c r="G99" s="19">
        <v>47</v>
      </c>
      <c r="H99" s="11">
        <v>0</v>
      </c>
      <c r="I99" s="111"/>
    </row>
    <row r="100" spans="1:14" ht="17.25" customHeight="1">
      <c r="A100" s="7" t="s">
        <v>2</v>
      </c>
      <c r="B100" s="14"/>
      <c r="C100" s="64">
        <f aca="true" t="shared" si="9" ref="C100:H100">SUM(C94:C99)</f>
        <v>510</v>
      </c>
      <c r="D100" s="64">
        <f t="shared" si="9"/>
        <v>8.706</v>
      </c>
      <c r="E100" s="64">
        <f t="shared" si="9"/>
        <v>9.63</v>
      </c>
      <c r="F100" s="64">
        <f t="shared" si="9"/>
        <v>54.67</v>
      </c>
      <c r="G100" s="64">
        <v>364.23</v>
      </c>
      <c r="H100" s="64">
        <f t="shared" si="9"/>
        <v>21.55</v>
      </c>
      <c r="N100" s="74"/>
    </row>
    <row r="101" spans="1:14" s="53" customFormat="1" ht="17.25" customHeight="1">
      <c r="A101" s="9"/>
      <c r="B101" s="9"/>
      <c r="C101" s="59"/>
      <c r="D101" s="11"/>
      <c r="E101" s="11"/>
      <c r="F101" s="19"/>
      <c r="H101" s="19"/>
      <c r="N101" s="1"/>
    </row>
    <row r="102" spans="1:14" ht="17.25" customHeight="1">
      <c r="A102" s="2" t="s">
        <v>11</v>
      </c>
      <c r="D102" s="8"/>
      <c r="E102" s="8"/>
      <c r="F102" s="8"/>
      <c r="G102" s="8"/>
      <c r="H102" s="8"/>
      <c r="N102" s="44"/>
    </row>
    <row r="103" spans="1:8" s="74" customFormat="1" ht="17.25" customHeight="1">
      <c r="A103" s="57" t="s">
        <v>163</v>
      </c>
      <c r="B103" s="11" t="s">
        <v>121</v>
      </c>
      <c r="C103" s="11">
        <v>180</v>
      </c>
      <c r="D103" s="11">
        <v>0.12</v>
      </c>
      <c r="E103" s="19">
        <v>0.02</v>
      </c>
      <c r="F103" s="74">
        <v>10.2</v>
      </c>
      <c r="G103" s="11">
        <v>41</v>
      </c>
      <c r="H103" s="74">
        <v>2.83</v>
      </c>
    </row>
    <row r="104" spans="1:14" s="74" customFormat="1" ht="17.25" customHeight="1">
      <c r="A104" s="57" t="s">
        <v>162</v>
      </c>
      <c r="B104" s="74" t="s">
        <v>224</v>
      </c>
      <c r="C104" s="19">
        <v>40</v>
      </c>
      <c r="D104" s="11">
        <v>1.42</v>
      </c>
      <c r="E104" s="11">
        <v>5.01</v>
      </c>
      <c r="F104" s="19">
        <v>14.12</v>
      </c>
      <c r="G104" s="74">
        <v>83.38</v>
      </c>
      <c r="H104" s="11">
        <v>0</v>
      </c>
      <c r="N104" s="1"/>
    </row>
    <row r="105" spans="1:14" ht="17.25" customHeight="1">
      <c r="A105" s="22" t="s">
        <v>19</v>
      </c>
      <c r="B105" s="9"/>
      <c r="C105" s="61">
        <f aca="true" t="shared" si="10" ref="C105:H105">SUM(C103:C104)</f>
        <v>220</v>
      </c>
      <c r="D105" s="46">
        <f t="shared" si="10"/>
        <v>1.54</v>
      </c>
      <c r="E105" s="46">
        <f t="shared" si="10"/>
        <v>5.029999999999999</v>
      </c>
      <c r="F105" s="46">
        <f t="shared" si="10"/>
        <v>24.32</v>
      </c>
      <c r="G105" s="46">
        <v>124.38</v>
      </c>
      <c r="H105" s="46">
        <f t="shared" si="10"/>
        <v>2.83</v>
      </c>
      <c r="N105" s="73"/>
    </row>
    <row r="106" spans="1:8" ht="17.25" customHeight="1">
      <c r="A106" s="10"/>
      <c r="B106" s="9"/>
      <c r="C106" s="59"/>
      <c r="D106" s="11"/>
      <c r="E106" s="11"/>
      <c r="F106" s="11"/>
      <c r="G106" s="19"/>
      <c r="H106" s="11"/>
    </row>
    <row r="107" spans="1:8" ht="17.25" customHeight="1">
      <c r="A107" s="22" t="s">
        <v>13</v>
      </c>
      <c r="B107" s="9"/>
      <c r="C107" s="59"/>
      <c r="D107" s="12"/>
      <c r="E107" s="12"/>
      <c r="F107" s="12"/>
      <c r="G107" s="12"/>
      <c r="H107" s="12"/>
    </row>
    <row r="108" spans="1:8" ht="17.25" customHeight="1">
      <c r="A108" s="10" t="s">
        <v>248</v>
      </c>
      <c r="B108" s="9" t="s">
        <v>88</v>
      </c>
      <c r="C108" s="59">
        <v>150</v>
      </c>
      <c r="D108" s="11">
        <v>15.84</v>
      </c>
      <c r="E108" s="11">
        <v>6.82</v>
      </c>
      <c r="F108" s="11">
        <v>23.97</v>
      </c>
      <c r="G108" s="19">
        <v>220.44</v>
      </c>
      <c r="H108" s="11">
        <v>1.42</v>
      </c>
    </row>
    <row r="109" spans="1:14" s="53" customFormat="1" ht="17.25" customHeight="1">
      <c r="A109" s="9" t="s">
        <v>247</v>
      </c>
      <c r="B109" s="9" t="s">
        <v>122</v>
      </c>
      <c r="C109" s="59">
        <v>170</v>
      </c>
      <c r="D109" s="11">
        <v>0.41</v>
      </c>
      <c r="E109" s="11">
        <v>0</v>
      </c>
      <c r="F109" s="19">
        <v>23</v>
      </c>
      <c r="G109" s="53">
        <v>93.66</v>
      </c>
      <c r="H109" s="19">
        <v>0.34</v>
      </c>
      <c r="N109" s="1"/>
    </row>
    <row r="110" spans="1:9" s="74" customFormat="1" ht="17.25" customHeight="1">
      <c r="A110" s="112" t="s">
        <v>241</v>
      </c>
      <c r="B110" s="11" t="s">
        <v>224</v>
      </c>
      <c r="C110" s="11">
        <v>20</v>
      </c>
      <c r="D110" s="19">
        <v>1.52</v>
      </c>
      <c r="E110" s="11">
        <v>0.16</v>
      </c>
      <c r="F110" s="19">
        <v>9.84</v>
      </c>
      <c r="G110" s="11">
        <v>47</v>
      </c>
      <c r="H110" s="74">
        <v>0</v>
      </c>
      <c r="I110" s="111"/>
    </row>
    <row r="111" spans="1:9" s="74" customFormat="1" ht="17.25" customHeight="1">
      <c r="A111" s="112" t="s">
        <v>242</v>
      </c>
      <c r="B111" s="71" t="s">
        <v>224</v>
      </c>
      <c r="C111" s="72">
        <v>20</v>
      </c>
      <c r="D111" s="11">
        <v>1.52</v>
      </c>
      <c r="E111" s="19">
        <v>0.16</v>
      </c>
      <c r="F111" s="11">
        <v>9.84</v>
      </c>
      <c r="G111" s="19">
        <v>47</v>
      </c>
      <c r="H111" s="11">
        <v>0</v>
      </c>
      <c r="I111" s="111"/>
    </row>
    <row r="112" spans="1:14" s="73" customFormat="1" ht="17.25" customHeight="1">
      <c r="A112" s="70" t="s">
        <v>82</v>
      </c>
      <c r="B112" s="71" t="s">
        <v>228</v>
      </c>
      <c r="C112" s="72">
        <v>95</v>
      </c>
      <c r="D112" s="11">
        <v>0.38</v>
      </c>
      <c r="E112" s="11">
        <v>0.38</v>
      </c>
      <c r="F112" s="11">
        <v>9.31</v>
      </c>
      <c r="G112" s="73">
        <v>41.8</v>
      </c>
      <c r="H112" s="11">
        <v>9.5</v>
      </c>
      <c r="N112" s="74"/>
    </row>
    <row r="113" spans="1:14" ht="17.25" customHeight="1">
      <c r="A113" s="22" t="s">
        <v>19</v>
      </c>
      <c r="B113" s="9"/>
      <c r="C113" s="61">
        <f aca="true" t="shared" si="11" ref="C113:H113">SUM(C108:C112)</f>
        <v>455</v>
      </c>
      <c r="D113" s="61">
        <f t="shared" si="11"/>
        <v>19.669999999999998</v>
      </c>
      <c r="E113" s="61">
        <f t="shared" si="11"/>
        <v>7.5200000000000005</v>
      </c>
      <c r="F113" s="61">
        <f t="shared" si="11"/>
        <v>75.96000000000001</v>
      </c>
      <c r="G113" s="61">
        <v>449.90000000000003</v>
      </c>
      <c r="H113" s="61">
        <f t="shared" si="11"/>
        <v>11.26</v>
      </c>
      <c r="N113" s="73"/>
    </row>
    <row r="114" spans="1:8" ht="17.25" customHeight="1">
      <c r="A114" s="2" t="s">
        <v>14</v>
      </c>
      <c r="B114" s="45"/>
      <c r="C114" s="61"/>
      <c r="D114" s="20">
        <f>D89+D91+D100+D105+D113</f>
        <v>40.286</v>
      </c>
      <c r="E114" s="20">
        <f>E89+E91+E100+E105+E113</f>
        <v>35.53</v>
      </c>
      <c r="F114" s="20">
        <f>F89+F91+F100+F105+F113</f>
        <v>202.5</v>
      </c>
      <c r="G114" s="20">
        <v>1304.28</v>
      </c>
      <c r="H114" s="20">
        <f>H89+H91+H100+H105+H113</f>
        <v>40.03</v>
      </c>
    </row>
    <row r="115" spans="1:8" ht="17.25" customHeight="1">
      <c r="A115" s="51" t="s">
        <v>246</v>
      </c>
      <c r="B115" s="143" t="s">
        <v>74</v>
      </c>
      <c r="C115" s="143"/>
      <c r="D115" s="143"/>
      <c r="E115" s="11"/>
      <c r="F115" s="11"/>
      <c r="H115" s="11"/>
    </row>
    <row r="116" spans="1:8" ht="17.25" customHeight="1">
      <c r="A116" s="2"/>
      <c r="D116" s="13"/>
      <c r="E116" s="13"/>
      <c r="F116" s="13"/>
      <c r="G116" s="13"/>
      <c r="H116" s="13"/>
    </row>
    <row r="117" spans="1:8" ht="17.25" customHeight="1">
      <c r="A117" s="2" t="s">
        <v>60</v>
      </c>
      <c r="D117" s="8"/>
      <c r="E117" s="8"/>
      <c r="F117" s="8"/>
      <c r="G117" s="8"/>
      <c r="H117" s="8"/>
    </row>
    <row r="118" spans="1:8" s="74" customFormat="1" ht="17.25" customHeight="1">
      <c r="A118" s="57" t="s">
        <v>214</v>
      </c>
      <c r="B118" s="70" t="s">
        <v>114</v>
      </c>
      <c r="C118" s="19">
        <v>150</v>
      </c>
      <c r="D118" s="11">
        <v>10.3</v>
      </c>
      <c r="E118" s="11">
        <v>18.43</v>
      </c>
      <c r="F118" s="11">
        <v>4.51</v>
      </c>
      <c r="G118" s="19">
        <v>225.08</v>
      </c>
      <c r="H118" s="11">
        <v>1.41</v>
      </c>
    </row>
    <row r="119" spans="1:8" ht="17.25" customHeight="1">
      <c r="A119" s="10" t="s">
        <v>192</v>
      </c>
      <c r="B119" s="9" t="s">
        <v>118</v>
      </c>
      <c r="C119" s="11">
        <v>170</v>
      </c>
      <c r="D119" s="11">
        <v>2.17</v>
      </c>
      <c r="E119" s="11">
        <v>2.05</v>
      </c>
      <c r="F119" s="19">
        <v>12.94</v>
      </c>
      <c r="G119" s="1">
        <v>78.87</v>
      </c>
      <c r="H119" s="11">
        <v>1.13</v>
      </c>
    </row>
    <row r="120" spans="1:8" ht="17.25" customHeight="1">
      <c r="A120" s="10" t="s">
        <v>222</v>
      </c>
      <c r="B120" s="9" t="s">
        <v>223</v>
      </c>
      <c r="C120" s="60">
        <v>5</v>
      </c>
      <c r="D120" s="11">
        <v>0.05</v>
      </c>
      <c r="E120" s="11">
        <v>3.63</v>
      </c>
      <c r="F120" s="19">
        <v>0.07</v>
      </c>
      <c r="G120" s="1">
        <v>33.1</v>
      </c>
      <c r="H120" s="11">
        <v>0.13</v>
      </c>
    </row>
    <row r="121" spans="1:9" s="98" customFormat="1" ht="17.25" customHeight="1">
      <c r="A121" s="1" t="s">
        <v>256</v>
      </c>
      <c r="B121" s="95" t="s">
        <v>224</v>
      </c>
      <c r="C121" s="96">
        <v>25</v>
      </c>
      <c r="D121" s="97">
        <v>1.9</v>
      </c>
      <c r="E121" s="97">
        <v>0.2</v>
      </c>
      <c r="F121" s="96">
        <v>12.3</v>
      </c>
      <c r="G121" s="98">
        <v>58.75</v>
      </c>
      <c r="H121" s="110">
        <v>0</v>
      </c>
      <c r="I121" s="100"/>
    </row>
    <row r="122" spans="1:14" ht="17.25" customHeight="1">
      <c r="A122" s="22" t="s">
        <v>19</v>
      </c>
      <c r="B122" s="9"/>
      <c r="C122" s="61">
        <f aca="true" t="shared" si="12" ref="C122:H122">SUM(C118:C121)</f>
        <v>350</v>
      </c>
      <c r="D122" s="61">
        <f t="shared" si="12"/>
        <v>14.420000000000002</v>
      </c>
      <c r="E122" s="61">
        <f t="shared" si="12"/>
        <v>24.31</v>
      </c>
      <c r="F122" s="61">
        <f t="shared" si="12"/>
        <v>29.82</v>
      </c>
      <c r="G122" s="61">
        <v>395.80000000000007</v>
      </c>
      <c r="H122" s="61">
        <f t="shared" si="12"/>
        <v>2.67</v>
      </c>
      <c r="N122" s="74"/>
    </row>
    <row r="123" spans="1:8" ht="17.25" customHeight="1">
      <c r="A123" s="22"/>
      <c r="B123" s="9"/>
      <c r="C123" s="59"/>
      <c r="D123" s="46"/>
      <c r="E123" s="46"/>
      <c r="F123" s="46"/>
      <c r="G123" s="46"/>
      <c r="H123" s="46"/>
    </row>
    <row r="124" spans="1:8" ht="21" customHeight="1">
      <c r="A124" s="22" t="s">
        <v>25</v>
      </c>
      <c r="B124" s="9"/>
      <c r="C124" s="59"/>
      <c r="D124" s="46"/>
      <c r="E124" s="46"/>
      <c r="F124" s="46"/>
      <c r="G124" s="46"/>
      <c r="H124" s="46"/>
    </row>
    <row r="125" spans="1:8" ht="17.25" customHeight="1">
      <c r="A125" s="10" t="s">
        <v>144</v>
      </c>
      <c r="B125" s="9" t="s">
        <v>152</v>
      </c>
      <c r="C125" s="11">
        <v>150</v>
      </c>
      <c r="D125" s="19">
        <v>0.75</v>
      </c>
      <c r="E125" s="11">
        <v>0</v>
      </c>
      <c r="F125" s="19">
        <v>15.22</v>
      </c>
      <c r="G125" s="1">
        <v>64.32</v>
      </c>
      <c r="H125" s="12">
        <v>3</v>
      </c>
    </row>
    <row r="126" spans="1:14" ht="17.25" customHeight="1">
      <c r="A126" s="10"/>
      <c r="B126" s="9"/>
      <c r="C126" s="61"/>
      <c r="D126" s="47"/>
      <c r="E126" s="46"/>
      <c r="F126" s="47"/>
      <c r="G126" s="2"/>
      <c r="H126" s="20"/>
      <c r="N126" s="2"/>
    </row>
    <row r="127" spans="1:8" ht="14.25" customHeight="1">
      <c r="A127" s="22" t="s">
        <v>17</v>
      </c>
      <c r="B127" s="9"/>
      <c r="C127" s="59"/>
      <c r="D127" s="12"/>
      <c r="E127" s="12"/>
      <c r="F127" s="12"/>
      <c r="G127" s="12"/>
      <c r="H127" s="12"/>
    </row>
    <row r="128" spans="1:14" s="44" customFormat="1" ht="17.25" customHeight="1">
      <c r="A128" s="43" t="s">
        <v>170</v>
      </c>
      <c r="B128" s="11" t="s">
        <v>171</v>
      </c>
      <c r="C128" s="59">
        <v>30</v>
      </c>
      <c r="D128" s="44">
        <v>0.41</v>
      </c>
      <c r="E128" s="11">
        <v>1.85</v>
      </c>
      <c r="F128" s="11">
        <v>2.53</v>
      </c>
      <c r="G128" s="11">
        <v>28.44</v>
      </c>
      <c r="H128" s="11">
        <v>3.06</v>
      </c>
      <c r="I128" s="11"/>
      <c r="N128" s="1"/>
    </row>
    <row r="129" spans="1:9" s="44" customFormat="1" ht="17.25" customHeight="1">
      <c r="A129" s="43" t="s">
        <v>240</v>
      </c>
      <c r="B129" s="11" t="s">
        <v>38</v>
      </c>
      <c r="C129" s="59">
        <v>40</v>
      </c>
      <c r="D129" s="44">
        <v>0.3</v>
      </c>
      <c r="E129" s="11">
        <v>0</v>
      </c>
      <c r="F129" s="11">
        <v>2.7</v>
      </c>
      <c r="G129" s="11">
        <v>8.2</v>
      </c>
      <c r="H129" s="11">
        <v>10.5</v>
      </c>
      <c r="I129" s="11"/>
    </row>
    <row r="130" spans="1:14" s="74" customFormat="1" ht="17.25" customHeight="1">
      <c r="A130" s="57" t="s">
        <v>89</v>
      </c>
      <c r="B130" s="70" t="s">
        <v>46</v>
      </c>
      <c r="C130" s="19">
        <v>150</v>
      </c>
      <c r="D130" s="11">
        <v>3.46</v>
      </c>
      <c r="E130" s="11">
        <v>2.6</v>
      </c>
      <c r="F130" s="19">
        <v>7.1</v>
      </c>
      <c r="G130" s="74">
        <v>65.59</v>
      </c>
      <c r="H130" s="11">
        <v>3.2</v>
      </c>
      <c r="N130" s="44"/>
    </row>
    <row r="131" spans="1:14" ht="18" customHeight="1">
      <c r="A131" s="10" t="s">
        <v>258</v>
      </c>
      <c r="B131" s="70" t="s">
        <v>76</v>
      </c>
      <c r="C131" s="19">
        <v>60</v>
      </c>
      <c r="D131" s="136" t="s">
        <v>315</v>
      </c>
      <c r="E131" s="11">
        <v>5.41</v>
      </c>
      <c r="F131" s="19">
        <v>6.23</v>
      </c>
      <c r="G131" s="1">
        <v>111.04</v>
      </c>
      <c r="H131" s="11">
        <v>0</v>
      </c>
      <c r="N131" s="74"/>
    </row>
    <row r="132" spans="1:8" ht="17.25" customHeight="1">
      <c r="A132" s="10" t="s">
        <v>165</v>
      </c>
      <c r="B132" s="9" t="s">
        <v>41</v>
      </c>
      <c r="C132" s="59">
        <v>25</v>
      </c>
      <c r="D132" s="11">
        <v>0.84</v>
      </c>
      <c r="E132" s="11">
        <v>1.72</v>
      </c>
      <c r="F132" s="19">
        <v>2.3</v>
      </c>
      <c r="G132" s="1">
        <v>28.08</v>
      </c>
      <c r="H132" s="11">
        <v>0.3</v>
      </c>
    </row>
    <row r="133" spans="1:8" ht="17.25" customHeight="1">
      <c r="A133" s="10" t="s">
        <v>166</v>
      </c>
      <c r="B133" s="9" t="s">
        <v>109</v>
      </c>
      <c r="C133" s="59">
        <v>110</v>
      </c>
      <c r="D133" s="11">
        <v>1.88</v>
      </c>
      <c r="E133" s="11">
        <v>3.06</v>
      </c>
      <c r="F133" s="19">
        <v>19.48</v>
      </c>
      <c r="G133" s="1" t="s">
        <v>331</v>
      </c>
      <c r="H133" s="11">
        <v>0</v>
      </c>
    </row>
    <row r="134" spans="1:14" s="74" customFormat="1" ht="17.25" customHeight="1">
      <c r="A134" s="57" t="s">
        <v>207</v>
      </c>
      <c r="B134" s="70" t="s">
        <v>250</v>
      </c>
      <c r="C134" s="19">
        <v>150</v>
      </c>
      <c r="D134" s="11">
        <v>0.064</v>
      </c>
      <c r="E134" s="19">
        <v>0.071</v>
      </c>
      <c r="F134" s="11">
        <v>8.46</v>
      </c>
      <c r="G134" s="19">
        <v>34.73</v>
      </c>
      <c r="H134" s="11">
        <v>0.75</v>
      </c>
      <c r="N134" s="1"/>
    </row>
    <row r="135" spans="1:9" s="74" customFormat="1" ht="17.25" customHeight="1">
      <c r="A135" s="112" t="s">
        <v>241</v>
      </c>
      <c r="B135" s="11" t="s">
        <v>224</v>
      </c>
      <c r="C135" s="11">
        <v>20</v>
      </c>
      <c r="D135" s="19">
        <v>1.52</v>
      </c>
      <c r="E135" s="11">
        <v>0.16</v>
      </c>
      <c r="F135" s="19">
        <v>9.84</v>
      </c>
      <c r="G135" s="11">
        <v>47</v>
      </c>
      <c r="H135" s="74">
        <v>0</v>
      </c>
      <c r="I135" s="111"/>
    </row>
    <row r="136" spans="1:9" s="74" customFormat="1" ht="17.25" customHeight="1">
      <c r="A136" s="112" t="s">
        <v>242</v>
      </c>
      <c r="B136" s="71" t="s">
        <v>224</v>
      </c>
      <c r="C136" s="72">
        <v>30</v>
      </c>
      <c r="D136" s="11">
        <v>2.28</v>
      </c>
      <c r="E136" s="19">
        <v>0.24</v>
      </c>
      <c r="F136" s="11">
        <v>14.76</v>
      </c>
      <c r="G136" s="19">
        <v>70.5</v>
      </c>
      <c r="H136" s="11">
        <v>0</v>
      </c>
      <c r="I136" s="111"/>
    </row>
    <row r="137" spans="1:14" ht="17.25" customHeight="1">
      <c r="A137" s="22" t="s">
        <v>19</v>
      </c>
      <c r="B137" s="9"/>
      <c r="C137" s="61">
        <f aca="true" t="shared" si="13" ref="C137:H137">C128+C130+C131+C132+C133+C134+C135+C136</f>
        <v>575</v>
      </c>
      <c r="D137" s="61">
        <f>D128+D130+D132+D133+D134+D135+D136</f>
        <v>10.453999999999999</v>
      </c>
      <c r="E137" s="61">
        <f t="shared" si="13"/>
        <v>15.111</v>
      </c>
      <c r="F137" s="61">
        <f t="shared" si="13"/>
        <v>70.7</v>
      </c>
      <c r="G137" s="61">
        <v>385.38</v>
      </c>
      <c r="H137" s="61">
        <f t="shared" si="13"/>
        <v>7.31</v>
      </c>
      <c r="N137" s="74"/>
    </row>
    <row r="138" spans="1:8" ht="17.25" customHeight="1">
      <c r="A138" s="10"/>
      <c r="B138" s="9"/>
      <c r="C138" s="59"/>
      <c r="D138" s="12"/>
      <c r="E138" s="12"/>
      <c r="F138" s="12"/>
      <c r="G138" s="12"/>
      <c r="H138" s="12"/>
    </row>
    <row r="139" spans="1:8" ht="17.25" customHeight="1">
      <c r="A139" s="22" t="s">
        <v>11</v>
      </c>
      <c r="B139" s="9"/>
      <c r="C139" s="59"/>
      <c r="D139" s="12"/>
      <c r="E139" s="12"/>
      <c r="F139" s="12"/>
      <c r="G139" s="12"/>
      <c r="H139" s="12"/>
    </row>
    <row r="140" spans="1:8" ht="17.25" customHeight="1">
      <c r="A140" s="10" t="s">
        <v>251</v>
      </c>
      <c r="B140" s="9" t="s">
        <v>254</v>
      </c>
      <c r="C140" s="59">
        <v>150</v>
      </c>
      <c r="D140" s="11">
        <v>3.92</v>
      </c>
      <c r="E140" s="11">
        <v>3.38</v>
      </c>
      <c r="F140" s="19">
        <v>5.27</v>
      </c>
      <c r="G140" s="1">
        <v>71.55</v>
      </c>
      <c r="H140" s="19">
        <v>0</v>
      </c>
    </row>
    <row r="141" spans="1:8" ht="17.25" customHeight="1">
      <c r="A141" s="10" t="s">
        <v>230</v>
      </c>
      <c r="B141" s="9" t="s">
        <v>47</v>
      </c>
      <c r="C141" s="59">
        <v>50</v>
      </c>
      <c r="D141" s="11">
        <v>2.73</v>
      </c>
      <c r="E141" s="11">
        <v>3.15</v>
      </c>
      <c r="F141" s="19">
        <v>17.6</v>
      </c>
      <c r="G141" s="1">
        <v>109.65</v>
      </c>
      <c r="H141" s="11">
        <v>0</v>
      </c>
    </row>
    <row r="142" spans="1:14" ht="17.25" customHeight="1">
      <c r="A142" s="22" t="s">
        <v>19</v>
      </c>
      <c r="B142" s="9"/>
      <c r="C142" s="61">
        <f aca="true" t="shared" si="14" ref="C142:H142">SUM(C140:C141)</f>
        <v>200</v>
      </c>
      <c r="D142" s="61">
        <f t="shared" si="14"/>
        <v>6.65</v>
      </c>
      <c r="E142" s="61">
        <f t="shared" si="14"/>
        <v>6.529999999999999</v>
      </c>
      <c r="F142" s="61">
        <f t="shared" si="14"/>
        <v>22.87</v>
      </c>
      <c r="G142" s="61">
        <v>181.2</v>
      </c>
      <c r="H142" s="61">
        <f t="shared" si="14"/>
        <v>0</v>
      </c>
      <c r="N142" s="73"/>
    </row>
    <row r="143" spans="1:8" ht="17.25" customHeight="1">
      <c r="A143" s="2"/>
      <c r="D143" s="8"/>
      <c r="E143" s="8"/>
      <c r="F143" s="8"/>
      <c r="G143" s="8"/>
      <c r="H143" s="8"/>
    </row>
    <row r="144" spans="1:8" ht="17.25" customHeight="1">
      <c r="A144" s="2" t="s">
        <v>13</v>
      </c>
      <c r="D144" s="12"/>
      <c r="E144" s="12"/>
      <c r="F144" s="12"/>
      <c r="G144" s="12"/>
      <c r="H144" s="12"/>
    </row>
    <row r="145" spans="1:9" s="98" customFormat="1" ht="17.25" customHeight="1">
      <c r="A145" s="108" t="s">
        <v>252</v>
      </c>
      <c r="B145" s="95" t="s">
        <v>253</v>
      </c>
      <c r="C145" s="96">
        <v>150</v>
      </c>
      <c r="D145" s="97">
        <v>4.54</v>
      </c>
      <c r="E145" s="97">
        <v>4.52</v>
      </c>
      <c r="F145" s="96">
        <v>27.95</v>
      </c>
      <c r="G145" s="98">
        <v>170.64</v>
      </c>
      <c r="H145" s="99">
        <v>1.76</v>
      </c>
      <c r="I145" s="100"/>
    </row>
    <row r="146" spans="1:8" s="73" customFormat="1" ht="17.25" customHeight="1">
      <c r="A146" s="70" t="s">
        <v>87</v>
      </c>
      <c r="B146" s="11" t="s">
        <v>228</v>
      </c>
      <c r="C146" s="11">
        <v>95</v>
      </c>
      <c r="D146" s="11">
        <v>1.43</v>
      </c>
      <c r="E146" s="11">
        <v>0.48</v>
      </c>
      <c r="F146" s="73">
        <v>19.95</v>
      </c>
      <c r="G146" s="11">
        <v>90.25</v>
      </c>
      <c r="H146" s="73">
        <v>4.75</v>
      </c>
    </row>
    <row r="147" spans="1:8" s="74" customFormat="1" ht="18" customHeight="1">
      <c r="A147" s="57" t="s">
        <v>6</v>
      </c>
      <c r="B147" s="71" t="s">
        <v>117</v>
      </c>
      <c r="C147" s="72">
        <v>150</v>
      </c>
      <c r="D147" s="11">
        <v>0.04</v>
      </c>
      <c r="E147" s="11">
        <v>0.01</v>
      </c>
      <c r="F147" s="11">
        <v>6.99</v>
      </c>
      <c r="G147" s="19">
        <v>28</v>
      </c>
      <c r="H147" s="11">
        <v>0.02</v>
      </c>
    </row>
    <row r="148" spans="1:9" s="74" customFormat="1" ht="17.25" customHeight="1">
      <c r="A148" s="112" t="s">
        <v>241</v>
      </c>
      <c r="B148" s="11" t="s">
        <v>224</v>
      </c>
      <c r="C148" s="11">
        <v>20</v>
      </c>
      <c r="D148" s="19">
        <v>1.52</v>
      </c>
      <c r="E148" s="11">
        <v>0.16</v>
      </c>
      <c r="F148" s="19">
        <v>9.84</v>
      </c>
      <c r="G148" s="11">
        <v>47</v>
      </c>
      <c r="H148" s="74">
        <v>0</v>
      </c>
      <c r="I148" s="111"/>
    </row>
    <row r="149" spans="1:14" s="2" customFormat="1" ht="17.25" customHeight="1">
      <c r="A149" s="22" t="s">
        <v>19</v>
      </c>
      <c r="B149" s="45"/>
      <c r="C149" s="61">
        <f aca="true" t="shared" si="15" ref="C149:H149">SUM(C145:C148)</f>
        <v>415</v>
      </c>
      <c r="D149" s="61">
        <f t="shared" si="15"/>
        <v>7.529999999999999</v>
      </c>
      <c r="E149" s="61">
        <f t="shared" si="15"/>
        <v>5.17</v>
      </c>
      <c r="F149" s="61">
        <f t="shared" si="15"/>
        <v>64.73</v>
      </c>
      <c r="G149" s="61">
        <v>335.89</v>
      </c>
      <c r="H149" s="61">
        <f t="shared" si="15"/>
        <v>6.529999999999999</v>
      </c>
      <c r="N149" s="73"/>
    </row>
    <row r="150" spans="4:14" ht="17.25" customHeight="1">
      <c r="D150" s="8"/>
      <c r="E150" s="8"/>
      <c r="F150" s="8"/>
      <c r="G150" s="8"/>
      <c r="H150" s="8"/>
      <c r="N150" s="2"/>
    </row>
    <row r="151" spans="1:8" ht="17.25" customHeight="1">
      <c r="A151" s="22"/>
      <c r="B151" s="46"/>
      <c r="C151" s="61"/>
      <c r="D151" s="20">
        <f>D122+D125+D137+D142+D149</f>
        <v>39.804</v>
      </c>
      <c r="E151" s="20">
        <f>E122+E125+E137+E142+E149</f>
        <v>51.121</v>
      </c>
      <c r="F151" s="20">
        <f>F122+F125+F137+F142+F149</f>
        <v>203.34000000000003</v>
      </c>
      <c r="G151" s="20">
        <v>1362.5900000000001</v>
      </c>
      <c r="H151" s="20">
        <f>H122+H125+H137+H142+H149</f>
        <v>19.509999999999998</v>
      </c>
    </row>
    <row r="152" spans="1:8" ht="17.25" customHeight="1">
      <c r="A152" s="51" t="s">
        <v>246</v>
      </c>
      <c r="B152" s="143" t="s">
        <v>74</v>
      </c>
      <c r="C152" s="143"/>
      <c r="D152" s="143"/>
      <c r="E152" s="11"/>
      <c r="F152" s="11"/>
      <c r="H152" s="11"/>
    </row>
    <row r="153" spans="1:14" s="74" customFormat="1" ht="17.25" customHeight="1">
      <c r="A153" s="57"/>
      <c r="B153" s="70"/>
      <c r="C153" s="59"/>
      <c r="D153" s="11"/>
      <c r="E153" s="11"/>
      <c r="F153" s="19"/>
      <c r="G153" s="73"/>
      <c r="H153" s="11"/>
      <c r="N153" s="1"/>
    </row>
    <row r="154" spans="1:14" ht="17.25" customHeight="1">
      <c r="A154" s="2" t="s">
        <v>59</v>
      </c>
      <c r="D154" s="16"/>
      <c r="E154" s="16"/>
      <c r="F154" s="16"/>
      <c r="G154" s="16"/>
      <c r="H154" s="16"/>
      <c r="N154" s="74"/>
    </row>
    <row r="155" spans="1:8" ht="17.25" customHeight="1">
      <c r="A155" s="22" t="s">
        <v>15</v>
      </c>
      <c r="B155" s="9"/>
      <c r="C155" s="59"/>
      <c r="D155" s="12"/>
      <c r="E155" s="12"/>
      <c r="F155" s="12"/>
      <c r="G155" s="12"/>
      <c r="H155" s="12"/>
    </row>
    <row r="156" spans="1:8" ht="19.5" customHeight="1">
      <c r="A156" s="10" t="s">
        <v>310</v>
      </c>
      <c r="B156" s="9" t="s">
        <v>116</v>
      </c>
      <c r="C156" s="59">
        <v>150</v>
      </c>
      <c r="D156" s="11">
        <v>4.34</v>
      </c>
      <c r="E156" s="11">
        <v>4.1</v>
      </c>
      <c r="F156" s="19">
        <v>7.59</v>
      </c>
      <c r="G156" s="1">
        <v>110.1</v>
      </c>
      <c r="H156" s="11">
        <v>0.62</v>
      </c>
    </row>
    <row r="157" spans="1:8" s="74" customFormat="1" ht="17.25" customHeight="1">
      <c r="A157" s="112" t="s">
        <v>194</v>
      </c>
      <c r="B157" s="70" t="s">
        <v>119</v>
      </c>
      <c r="C157" s="19">
        <v>170</v>
      </c>
      <c r="D157" s="11">
        <v>2.22</v>
      </c>
      <c r="E157" s="11">
        <v>2.06</v>
      </c>
      <c r="F157" s="19">
        <v>14.34</v>
      </c>
      <c r="G157" s="74">
        <v>84.69</v>
      </c>
      <c r="H157" s="109">
        <v>1.1</v>
      </c>
    </row>
    <row r="158" spans="1:14" ht="17.25" customHeight="1">
      <c r="A158" s="10" t="s">
        <v>220</v>
      </c>
      <c r="B158" s="9" t="s">
        <v>221</v>
      </c>
      <c r="C158" s="59">
        <v>7</v>
      </c>
      <c r="D158" s="11">
        <v>1.65</v>
      </c>
      <c r="E158" s="11">
        <v>2.16</v>
      </c>
      <c r="F158" s="19">
        <v>0</v>
      </c>
      <c r="G158" s="1">
        <v>26.6</v>
      </c>
      <c r="H158" s="11">
        <v>0.14</v>
      </c>
      <c r="N158" s="74"/>
    </row>
    <row r="159" spans="1:8" ht="17.25" customHeight="1">
      <c r="A159" s="10" t="s">
        <v>222</v>
      </c>
      <c r="B159" s="9" t="s">
        <v>223</v>
      </c>
      <c r="C159" s="60">
        <v>5</v>
      </c>
      <c r="D159" s="11">
        <v>0.05</v>
      </c>
      <c r="E159" s="11">
        <v>3.63</v>
      </c>
      <c r="F159" s="19">
        <v>0.07</v>
      </c>
      <c r="G159" s="1">
        <v>33.1</v>
      </c>
      <c r="H159" s="11">
        <v>0.13</v>
      </c>
    </row>
    <row r="160" spans="1:9" s="98" customFormat="1" ht="17.25" customHeight="1">
      <c r="A160" s="1" t="s">
        <v>256</v>
      </c>
      <c r="B160" s="95" t="s">
        <v>224</v>
      </c>
      <c r="C160" s="96">
        <v>25</v>
      </c>
      <c r="D160" s="97">
        <v>1.9</v>
      </c>
      <c r="E160" s="97">
        <v>0.2</v>
      </c>
      <c r="F160" s="96">
        <v>12.3</v>
      </c>
      <c r="G160" s="98">
        <v>58.75</v>
      </c>
      <c r="H160" s="110">
        <v>0</v>
      </c>
      <c r="I160" s="100"/>
    </row>
    <row r="161" spans="1:14" s="44" customFormat="1" ht="17.25" customHeight="1">
      <c r="A161" s="48" t="s">
        <v>19</v>
      </c>
      <c r="B161" s="11"/>
      <c r="C161" s="61">
        <f aca="true" t="shared" si="16" ref="C161:H161">SUM(C156:C160)</f>
        <v>357</v>
      </c>
      <c r="D161" s="46">
        <f t="shared" si="16"/>
        <v>10.160000000000002</v>
      </c>
      <c r="E161" s="46">
        <f t="shared" si="16"/>
        <v>12.149999999999999</v>
      </c>
      <c r="F161" s="46">
        <f t="shared" si="16"/>
        <v>34.3</v>
      </c>
      <c r="G161" s="46">
        <v>313.24</v>
      </c>
      <c r="H161" s="46">
        <f t="shared" si="16"/>
        <v>1.9900000000000002</v>
      </c>
      <c r="N161" s="74"/>
    </row>
    <row r="162" spans="1:8" ht="19.5" customHeight="1">
      <c r="A162" s="10"/>
      <c r="B162" s="9"/>
      <c r="C162" s="59"/>
      <c r="D162" s="11"/>
      <c r="E162" s="11"/>
      <c r="F162" s="19"/>
      <c r="H162" s="11"/>
    </row>
    <row r="163" spans="1:8" s="44" customFormat="1" ht="17.25" customHeight="1">
      <c r="A163" s="48" t="s">
        <v>25</v>
      </c>
      <c r="B163" s="11"/>
      <c r="C163" s="59"/>
      <c r="D163" s="46"/>
      <c r="E163" s="46"/>
      <c r="F163" s="46"/>
      <c r="G163" s="46"/>
      <c r="H163" s="46"/>
    </row>
    <row r="164" spans="1:14" s="73" customFormat="1" ht="17.25" customHeight="1">
      <c r="A164" s="70" t="s">
        <v>82</v>
      </c>
      <c r="B164" s="71" t="s">
        <v>228</v>
      </c>
      <c r="C164" s="72">
        <v>100</v>
      </c>
      <c r="D164" s="11">
        <v>0.4</v>
      </c>
      <c r="E164" s="11">
        <v>0.4</v>
      </c>
      <c r="F164" s="11">
        <v>9.8</v>
      </c>
      <c r="G164" s="73">
        <v>44</v>
      </c>
      <c r="H164" s="11">
        <v>10</v>
      </c>
      <c r="N164" s="74"/>
    </row>
    <row r="165" spans="1:14" s="44" customFormat="1" ht="17.25" customHeight="1">
      <c r="A165" s="43"/>
      <c r="B165" s="11"/>
      <c r="C165" s="19"/>
      <c r="E165" s="11"/>
      <c r="F165" s="11"/>
      <c r="G165" s="11"/>
      <c r="H165" s="11"/>
      <c r="I165" s="11"/>
      <c r="J165" s="11"/>
      <c r="N165" s="1"/>
    </row>
    <row r="166" spans="1:8" ht="17.25" customHeight="1">
      <c r="A166" s="22" t="s">
        <v>16</v>
      </c>
      <c r="B166" s="9"/>
      <c r="C166" s="59"/>
      <c r="D166" s="12"/>
      <c r="E166" s="12"/>
      <c r="F166" s="12"/>
      <c r="G166" s="12"/>
      <c r="H166" s="12"/>
    </row>
    <row r="167" spans="1:14" s="74" customFormat="1" ht="17.25" customHeight="1">
      <c r="A167" s="74" t="s">
        <v>199</v>
      </c>
      <c r="B167" s="74" t="s">
        <v>100</v>
      </c>
      <c r="C167" s="79">
        <v>30</v>
      </c>
      <c r="D167" s="81">
        <v>0.4</v>
      </c>
      <c r="E167" s="81">
        <v>2.72</v>
      </c>
      <c r="F167" s="81">
        <v>1.76</v>
      </c>
      <c r="G167" s="81">
        <v>32.89</v>
      </c>
      <c r="H167" s="81">
        <v>1.1</v>
      </c>
      <c r="N167" s="1"/>
    </row>
    <row r="168" spans="1:9" s="44" customFormat="1" ht="17.25" customHeight="1">
      <c r="A168" s="43" t="s">
        <v>240</v>
      </c>
      <c r="B168" s="11" t="s">
        <v>38</v>
      </c>
      <c r="C168" s="59">
        <v>30</v>
      </c>
      <c r="D168" s="44">
        <v>0.3</v>
      </c>
      <c r="E168" s="11">
        <v>0</v>
      </c>
      <c r="F168" s="11">
        <v>2.7</v>
      </c>
      <c r="G168" s="11">
        <v>8.2</v>
      </c>
      <c r="H168" s="11">
        <v>10.5</v>
      </c>
      <c r="I168" s="11"/>
    </row>
    <row r="169" spans="1:14" s="74" customFormat="1" ht="17.25" customHeight="1">
      <c r="A169" s="57" t="s">
        <v>289</v>
      </c>
      <c r="B169" s="70" t="s">
        <v>51</v>
      </c>
      <c r="C169" s="19">
        <v>150</v>
      </c>
      <c r="D169" s="30">
        <v>3.29</v>
      </c>
      <c r="E169" s="30">
        <v>3.93</v>
      </c>
      <c r="F169" s="30">
        <v>6.34</v>
      </c>
      <c r="G169" s="30">
        <v>73.9</v>
      </c>
      <c r="H169" s="30">
        <v>4.99</v>
      </c>
      <c r="N169" s="44"/>
    </row>
    <row r="170" spans="1:8" ht="17.25" customHeight="1">
      <c r="A170" s="10" t="s">
        <v>169</v>
      </c>
      <c r="B170" s="9" t="s">
        <v>125</v>
      </c>
      <c r="C170" s="59">
        <v>60</v>
      </c>
      <c r="D170" s="11">
        <v>9.92</v>
      </c>
      <c r="E170" s="11">
        <v>4.76</v>
      </c>
      <c r="F170" s="19">
        <v>11.84</v>
      </c>
      <c r="G170" s="1">
        <v>129.86</v>
      </c>
      <c r="H170" s="11">
        <v>7.95</v>
      </c>
    </row>
    <row r="171" spans="1:8" s="74" customFormat="1" ht="18" customHeight="1">
      <c r="A171" s="10" t="s">
        <v>283</v>
      </c>
      <c r="B171" s="70" t="s">
        <v>41</v>
      </c>
      <c r="C171" s="72">
        <v>20</v>
      </c>
      <c r="D171" s="11">
        <v>0.35</v>
      </c>
      <c r="E171" s="11">
        <v>0.98</v>
      </c>
      <c r="F171" s="11">
        <v>1.17</v>
      </c>
      <c r="G171" s="19">
        <v>14.97</v>
      </c>
      <c r="H171" s="11">
        <v>0.22</v>
      </c>
    </row>
    <row r="172" spans="1:8" s="74" customFormat="1" ht="17.25" customHeight="1">
      <c r="A172" s="57" t="s">
        <v>148</v>
      </c>
      <c r="B172" s="11" t="s">
        <v>106</v>
      </c>
      <c r="C172" s="93">
        <v>110</v>
      </c>
      <c r="D172" s="11">
        <v>4.05</v>
      </c>
      <c r="E172" s="11">
        <v>3.31</v>
      </c>
      <c r="F172" s="136" t="s">
        <v>327</v>
      </c>
      <c r="G172" s="11">
        <v>123.53</v>
      </c>
      <c r="H172" s="74">
        <v>0</v>
      </c>
    </row>
    <row r="173" spans="1:14" s="74" customFormat="1" ht="17.25" customHeight="1">
      <c r="A173" s="57" t="s">
        <v>167</v>
      </c>
      <c r="B173" s="70" t="s">
        <v>81</v>
      </c>
      <c r="C173" s="19">
        <v>150</v>
      </c>
      <c r="D173" s="11">
        <v>0.13</v>
      </c>
      <c r="E173" s="19">
        <v>0</v>
      </c>
      <c r="F173" s="11">
        <v>11.62</v>
      </c>
      <c r="G173" s="19">
        <v>47.65</v>
      </c>
      <c r="H173" s="11">
        <v>5.03</v>
      </c>
      <c r="N173" s="1"/>
    </row>
    <row r="174" spans="1:9" s="74" customFormat="1" ht="17.25" customHeight="1">
      <c r="A174" s="112" t="s">
        <v>241</v>
      </c>
      <c r="B174" s="11" t="s">
        <v>224</v>
      </c>
      <c r="C174" s="11">
        <v>20</v>
      </c>
      <c r="D174" s="19">
        <v>1.52</v>
      </c>
      <c r="E174" s="11">
        <v>0.16</v>
      </c>
      <c r="F174" s="19">
        <v>9.84</v>
      </c>
      <c r="G174" s="11">
        <v>47</v>
      </c>
      <c r="H174" s="74">
        <v>0</v>
      </c>
      <c r="I174" s="111"/>
    </row>
    <row r="175" spans="1:9" s="74" customFormat="1" ht="17.25" customHeight="1">
      <c r="A175" s="112" t="s">
        <v>242</v>
      </c>
      <c r="B175" s="71" t="s">
        <v>224</v>
      </c>
      <c r="C175" s="11">
        <v>20</v>
      </c>
      <c r="D175" s="19">
        <v>1.52</v>
      </c>
      <c r="E175" s="11">
        <v>0.16</v>
      </c>
      <c r="F175" s="19">
        <v>9.84</v>
      </c>
      <c r="G175" s="11">
        <v>47</v>
      </c>
      <c r="H175" s="74">
        <v>0</v>
      </c>
      <c r="I175" s="111"/>
    </row>
    <row r="176" spans="1:14" ht="17.25" customHeight="1">
      <c r="A176" s="22" t="s">
        <v>19</v>
      </c>
      <c r="B176" s="9"/>
      <c r="C176" s="75">
        <f aca="true" t="shared" si="17" ref="C176:H176">C167+C169+C170+C171+C172+C173+C174+C175</f>
        <v>560</v>
      </c>
      <c r="D176" s="75">
        <f t="shared" si="17"/>
        <v>21.179999999999996</v>
      </c>
      <c r="E176" s="75">
        <f t="shared" si="17"/>
        <v>16.02</v>
      </c>
      <c r="F176" s="75">
        <f>F167+F169+F170+F171+F173+F174+F175</f>
        <v>52.41</v>
      </c>
      <c r="G176" s="75">
        <v>516.8</v>
      </c>
      <c r="H176" s="75">
        <f t="shared" si="17"/>
        <v>19.29</v>
      </c>
      <c r="N176" s="74"/>
    </row>
    <row r="177" spans="1:8" ht="17.25" customHeight="1">
      <c r="A177" s="10"/>
      <c r="B177" s="9"/>
      <c r="C177" s="59"/>
      <c r="D177" s="11"/>
      <c r="E177" s="11"/>
      <c r="F177" s="19"/>
      <c r="H177" s="11"/>
    </row>
    <row r="178" spans="1:8" ht="17.25" customHeight="1">
      <c r="A178" s="2" t="s">
        <v>11</v>
      </c>
      <c r="D178" s="8"/>
      <c r="E178" s="8"/>
      <c r="F178" s="8"/>
      <c r="G178" s="8"/>
      <c r="H178" s="8"/>
    </row>
    <row r="179" spans="1:8" s="74" customFormat="1" ht="18" customHeight="1">
      <c r="A179" s="57" t="s">
        <v>142</v>
      </c>
      <c r="B179" s="71" t="s">
        <v>117</v>
      </c>
      <c r="C179" s="72">
        <v>150</v>
      </c>
      <c r="D179" s="11">
        <v>0.09</v>
      </c>
      <c r="E179" s="11">
        <v>0.01</v>
      </c>
      <c r="F179" s="11">
        <v>7.81</v>
      </c>
      <c r="G179" s="19">
        <v>32</v>
      </c>
      <c r="H179" s="11">
        <v>0.08</v>
      </c>
    </row>
    <row r="180" spans="1:8" ht="17.25" customHeight="1">
      <c r="A180" s="10" t="s">
        <v>158</v>
      </c>
      <c r="B180" s="9" t="s">
        <v>44</v>
      </c>
      <c r="C180" s="59">
        <v>50</v>
      </c>
      <c r="D180" s="11">
        <v>3.1</v>
      </c>
      <c r="E180" s="11">
        <v>2.39</v>
      </c>
      <c r="F180" s="19">
        <v>27.22</v>
      </c>
      <c r="G180" s="1">
        <v>142.9</v>
      </c>
      <c r="H180" s="11">
        <v>0</v>
      </c>
    </row>
    <row r="181" spans="1:14" ht="17.25" customHeight="1">
      <c r="A181" s="22" t="s">
        <v>19</v>
      </c>
      <c r="B181" s="9"/>
      <c r="C181" s="61">
        <f aca="true" t="shared" si="18" ref="C181:H181">SUM(C179:C180)</f>
        <v>200</v>
      </c>
      <c r="D181" s="46">
        <f t="shared" si="18"/>
        <v>3.19</v>
      </c>
      <c r="E181" s="46">
        <f t="shared" si="18"/>
        <v>2.4</v>
      </c>
      <c r="F181" s="46">
        <f t="shared" si="18"/>
        <v>35.03</v>
      </c>
      <c r="G181" s="46">
        <v>174.9</v>
      </c>
      <c r="H181" s="46">
        <f t="shared" si="18"/>
        <v>0.08</v>
      </c>
      <c r="N181" s="73"/>
    </row>
    <row r="182" spans="1:14" s="44" customFormat="1" ht="17.25" customHeight="1">
      <c r="A182" s="43"/>
      <c r="B182" s="11"/>
      <c r="C182" s="11"/>
      <c r="D182" s="11"/>
      <c r="F182" s="11"/>
      <c r="G182" s="11"/>
      <c r="H182" s="11"/>
      <c r="I182" s="11"/>
      <c r="J182" s="11"/>
      <c r="K182" s="11"/>
      <c r="N182" s="1"/>
    </row>
    <row r="183" spans="1:14" ht="17.25" customHeight="1">
      <c r="A183" s="2" t="s">
        <v>13</v>
      </c>
      <c r="C183" s="4"/>
      <c r="D183" s="5"/>
      <c r="E183" s="5"/>
      <c r="F183" s="5"/>
      <c r="G183" s="5"/>
      <c r="H183" s="5"/>
      <c r="N183" s="44"/>
    </row>
    <row r="184" spans="1:14" s="74" customFormat="1" ht="29.25" customHeight="1">
      <c r="A184" s="83" t="s">
        <v>175</v>
      </c>
      <c r="B184" s="74" t="s">
        <v>95</v>
      </c>
      <c r="C184" s="79">
        <v>40</v>
      </c>
      <c r="D184" s="81">
        <v>0.6</v>
      </c>
      <c r="E184" s="81">
        <v>2.72</v>
      </c>
      <c r="F184" s="81">
        <v>4.28</v>
      </c>
      <c r="G184" s="81">
        <v>44.49</v>
      </c>
      <c r="H184" s="81">
        <v>0.72</v>
      </c>
      <c r="N184" s="1"/>
    </row>
    <row r="185" spans="1:9" s="44" customFormat="1" ht="17.25" customHeight="1">
      <c r="A185" s="43" t="s">
        <v>240</v>
      </c>
      <c r="B185" s="11" t="s">
        <v>38</v>
      </c>
      <c r="C185" s="59">
        <v>40</v>
      </c>
      <c r="D185" s="44">
        <v>0.3</v>
      </c>
      <c r="E185" s="11">
        <v>0</v>
      </c>
      <c r="F185" s="11">
        <v>2.7</v>
      </c>
      <c r="G185" s="11">
        <v>8.2</v>
      </c>
      <c r="H185" s="11">
        <v>10.5</v>
      </c>
      <c r="I185" s="11"/>
    </row>
    <row r="186" spans="1:14" ht="17.25" customHeight="1">
      <c r="A186" s="10" t="s">
        <v>280</v>
      </c>
      <c r="B186" s="9" t="s">
        <v>281</v>
      </c>
      <c r="C186" s="59">
        <v>135</v>
      </c>
      <c r="D186" s="11">
        <v>0.41</v>
      </c>
      <c r="E186" s="11">
        <v>8.24</v>
      </c>
      <c r="F186" s="19">
        <v>16.04</v>
      </c>
      <c r="G186" s="1">
        <v>175.95</v>
      </c>
      <c r="H186" s="136" t="s">
        <v>335</v>
      </c>
      <c r="N186" s="44"/>
    </row>
    <row r="187" spans="1:14" s="74" customFormat="1" ht="17.25" customHeight="1">
      <c r="A187" s="57" t="s">
        <v>179</v>
      </c>
      <c r="B187" s="70" t="s">
        <v>56</v>
      </c>
      <c r="C187" s="63">
        <v>180</v>
      </c>
      <c r="D187" s="11">
        <v>0.29</v>
      </c>
      <c r="E187" s="19">
        <v>0.04</v>
      </c>
      <c r="F187" s="11">
        <v>12.67</v>
      </c>
      <c r="G187" s="19">
        <v>52.24</v>
      </c>
      <c r="H187" s="136" t="s">
        <v>334</v>
      </c>
      <c r="N187" s="44"/>
    </row>
    <row r="188" spans="1:9" s="74" customFormat="1" ht="17.25" customHeight="1">
      <c r="A188" s="112" t="s">
        <v>241</v>
      </c>
      <c r="B188" s="11" t="s">
        <v>224</v>
      </c>
      <c r="C188" s="11">
        <v>20</v>
      </c>
      <c r="D188" s="19">
        <v>1.52</v>
      </c>
      <c r="E188" s="11">
        <v>0.16</v>
      </c>
      <c r="F188" s="19">
        <v>9.84</v>
      </c>
      <c r="G188" s="11">
        <v>47</v>
      </c>
      <c r="H188" s="74">
        <v>0</v>
      </c>
      <c r="I188" s="111"/>
    </row>
    <row r="189" spans="1:9" s="74" customFormat="1" ht="17.25" customHeight="1">
      <c r="A189" s="57" t="s">
        <v>242</v>
      </c>
      <c r="B189" s="71" t="s">
        <v>224</v>
      </c>
      <c r="C189" s="72">
        <v>30</v>
      </c>
      <c r="D189" s="11">
        <v>2.28</v>
      </c>
      <c r="E189" s="19">
        <v>0.24</v>
      </c>
      <c r="F189" s="11">
        <v>14.76</v>
      </c>
      <c r="G189" s="19">
        <v>70.5</v>
      </c>
      <c r="H189" s="11">
        <v>0</v>
      </c>
      <c r="I189" s="111"/>
    </row>
    <row r="190" spans="1:14" ht="17.25" customHeight="1">
      <c r="A190" s="22" t="s">
        <v>19</v>
      </c>
      <c r="B190" s="9"/>
      <c r="C190" s="61">
        <f aca="true" t="shared" si="19" ref="C190:H190">C184+C186+C187+C188+C189</f>
        <v>405</v>
      </c>
      <c r="D190" s="61">
        <f t="shared" si="19"/>
        <v>5.1</v>
      </c>
      <c r="E190" s="61">
        <f t="shared" si="19"/>
        <v>11.4</v>
      </c>
      <c r="F190" s="61">
        <f t="shared" si="19"/>
        <v>57.589999999999996</v>
      </c>
      <c r="G190" s="61">
        <v>390.18</v>
      </c>
      <c r="H190" s="61">
        <f t="shared" si="19"/>
        <v>72.33</v>
      </c>
      <c r="N190" s="74"/>
    </row>
    <row r="191" spans="1:8" ht="17.25" customHeight="1">
      <c r="A191" s="10"/>
      <c r="B191" s="9"/>
      <c r="C191" s="59"/>
      <c r="D191" s="11"/>
      <c r="E191" s="11"/>
      <c r="F191" s="19"/>
      <c r="H191" s="11"/>
    </row>
    <row r="192" spans="1:8" ht="19.5" customHeight="1">
      <c r="A192" s="22"/>
      <c r="B192" s="46"/>
      <c r="C192" s="61"/>
      <c r="D192" s="20">
        <f>D161+D164+D176+D181+D190</f>
        <v>40.03</v>
      </c>
      <c r="E192" s="20">
        <f>E161+E164+E176+E181+E190</f>
        <v>42.37</v>
      </c>
      <c r="F192" s="20">
        <f>F161+F164+F176+F181+F190</f>
        <v>189.13</v>
      </c>
      <c r="G192" s="20">
        <v>1439.1200000000001</v>
      </c>
      <c r="H192" s="20">
        <f>H161+H164+H176+H181+H190</f>
        <v>103.69</v>
      </c>
    </row>
    <row r="193" spans="1:8" ht="17.25" customHeight="1" hidden="1">
      <c r="A193" s="2" t="s">
        <v>9</v>
      </c>
      <c r="D193" s="8"/>
      <c r="E193" s="8"/>
      <c r="F193" s="8"/>
      <c r="G193" s="8"/>
      <c r="H193" s="8"/>
    </row>
    <row r="194" spans="1:8" ht="17.25" customHeight="1" hidden="1">
      <c r="A194" s="2"/>
      <c r="D194" s="8"/>
      <c r="E194" s="8"/>
      <c r="F194" s="8"/>
      <c r="G194" s="8"/>
      <c r="H194" s="8"/>
    </row>
    <row r="195" spans="1:8" ht="17.25" customHeight="1">
      <c r="A195" s="51" t="s">
        <v>246</v>
      </c>
      <c r="B195" s="143" t="s">
        <v>74</v>
      </c>
      <c r="C195" s="144"/>
      <c r="D195" s="144"/>
      <c r="E195" s="11"/>
      <c r="F195" s="11"/>
      <c r="H195" s="11"/>
    </row>
    <row r="196" spans="1:8" ht="18" customHeight="1">
      <c r="A196" s="7"/>
      <c r="B196" s="14"/>
      <c r="C196" s="62"/>
      <c r="D196" s="16"/>
      <c r="E196" s="16"/>
      <c r="F196" s="16"/>
      <c r="G196" s="16"/>
      <c r="H196" s="16"/>
    </row>
    <row r="197" spans="1:8" ht="18" customHeight="1">
      <c r="A197" s="7" t="s">
        <v>64</v>
      </c>
      <c r="B197" s="14"/>
      <c r="C197" s="62"/>
      <c r="D197" s="16"/>
      <c r="E197" s="16"/>
      <c r="F197" s="16"/>
      <c r="G197" s="16"/>
      <c r="H197" s="16"/>
    </row>
    <row r="198" spans="1:8" ht="18" customHeight="1">
      <c r="A198" s="7" t="s">
        <v>15</v>
      </c>
      <c r="B198" s="14"/>
      <c r="C198" s="62"/>
      <c r="D198" s="16"/>
      <c r="E198" s="16"/>
      <c r="F198" s="16"/>
      <c r="G198" s="16"/>
      <c r="H198" s="16"/>
    </row>
    <row r="199" spans="1:14" s="74" customFormat="1" ht="20.25" customHeight="1">
      <c r="A199" s="57" t="s">
        <v>203</v>
      </c>
      <c r="B199" s="70" t="s">
        <v>232</v>
      </c>
      <c r="C199" s="19">
        <v>150</v>
      </c>
      <c r="D199" s="11">
        <v>3.83</v>
      </c>
      <c r="E199" s="19">
        <v>5</v>
      </c>
      <c r="F199" s="19">
        <v>17.36</v>
      </c>
      <c r="G199" s="74">
        <v>129.7</v>
      </c>
      <c r="H199" s="11">
        <v>0.34</v>
      </c>
      <c r="N199" s="1"/>
    </row>
    <row r="200" spans="1:14" s="74" customFormat="1" ht="18" customHeight="1">
      <c r="A200" s="57" t="s">
        <v>6</v>
      </c>
      <c r="B200" s="11" t="s">
        <v>117</v>
      </c>
      <c r="C200" s="11">
        <v>170</v>
      </c>
      <c r="D200" s="11">
        <v>0.06</v>
      </c>
      <c r="E200" s="11">
        <v>0.02</v>
      </c>
      <c r="F200" s="19">
        <v>9.39</v>
      </c>
      <c r="G200" s="11">
        <v>37.6</v>
      </c>
      <c r="H200" s="74">
        <v>0</v>
      </c>
      <c r="N200" s="1"/>
    </row>
    <row r="201" spans="1:14" ht="17.25" customHeight="1">
      <c r="A201" s="10" t="s">
        <v>220</v>
      </c>
      <c r="B201" s="9" t="s">
        <v>221</v>
      </c>
      <c r="C201" s="59">
        <v>7</v>
      </c>
      <c r="D201" s="11">
        <v>1.65</v>
      </c>
      <c r="E201" s="11">
        <v>2.16</v>
      </c>
      <c r="F201" s="19">
        <v>0</v>
      </c>
      <c r="G201" s="1">
        <v>26.6</v>
      </c>
      <c r="H201" s="11">
        <v>0.14</v>
      </c>
      <c r="N201" s="74"/>
    </row>
    <row r="202" spans="1:8" ht="17.25" customHeight="1">
      <c r="A202" s="10" t="s">
        <v>222</v>
      </c>
      <c r="B202" s="9" t="s">
        <v>223</v>
      </c>
      <c r="C202" s="60">
        <v>5</v>
      </c>
      <c r="D202" s="11">
        <v>0.05</v>
      </c>
      <c r="E202" s="11">
        <v>3.63</v>
      </c>
      <c r="F202" s="19">
        <v>0.07</v>
      </c>
      <c r="G202" s="1">
        <v>33.1</v>
      </c>
      <c r="H202" s="11">
        <v>0.13</v>
      </c>
    </row>
    <row r="203" spans="1:9" s="98" customFormat="1" ht="17.25" customHeight="1">
      <c r="A203" s="1" t="s">
        <v>255</v>
      </c>
      <c r="B203" s="95" t="s">
        <v>224</v>
      </c>
      <c r="C203" s="96">
        <v>25</v>
      </c>
      <c r="D203" s="97">
        <v>1.93</v>
      </c>
      <c r="E203" s="97">
        <v>0.76</v>
      </c>
      <c r="F203" s="96">
        <v>13.33</v>
      </c>
      <c r="G203" s="98">
        <v>58.75</v>
      </c>
      <c r="H203" s="110">
        <v>0</v>
      </c>
      <c r="I203" s="100"/>
    </row>
    <row r="204" spans="1:14" s="2" customFormat="1" ht="18" customHeight="1">
      <c r="A204" s="22" t="s">
        <v>19</v>
      </c>
      <c r="B204" s="45"/>
      <c r="C204" s="61">
        <f aca="true" t="shared" si="20" ref="C204:H204">SUM(C199:C203)</f>
        <v>357</v>
      </c>
      <c r="D204" s="46">
        <f t="shared" si="20"/>
        <v>7.52</v>
      </c>
      <c r="E204" s="46">
        <f t="shared" si="20"/>
        <v>11.569999999999999</v>
      </c>
      <c r="F204" s="46">
        <f t="shared" si="20"/>
        <v>40.15</v>
      </c>
      <c r="G204" s="46">
        <v>285.75</v>
      </c>
      <c r="H204" s="46">
        <f t="shared" si="20"/>
        <v>0.6100000000000001</v>
      </c>
      <c r="N204" s="74"/>
    </row>
    <row r="205" spans="1:8" s="2" customFormat="1" ht="17.25" customHeight="1">
      <c r="A205" s="22"/>
      <c r="B205" s="45"/>
      <c r="C205" s="61"/>
      <c r="D205" s="46"/>
      <c r="E205" s="46"/>
      <c r="F205" s="46"/>
      <c r="G205" s="46"/>
      <c r="H205" s="46"/>
    </row>
    <row r="206" spans="1:14" ht="17.25" customHeight="1">
      <c r="A206" s="22" t="s">
        <v>25</v>
      </c>
      <c r="B206" s="9"/>
      <c r="C206" s="59"/>
      <c r="D206" s="20"/>
      <c r="E206" s="20"/>
      <c r="F206" s="20"/>
      <c r="G206" s="20"/>
      <c r="H206" s="20"/>
      <c r="N206" s="2"/>
    </row>
    <row r="207" spans="1:14" s="73" customFormat="1" ht="17.25" customHeight="1">
      <c r="A207" s="70" t="s">
        <v>87</v>
      </c>
      <c r="B207" s="71" t="s">
        <v>228</v>
      </c>
      <c r="C207" s="72">
        <v>100</v>
      </c>
      <c r="D207" s="11">
        <v>1.42</v>
      </c>
      <c r="E207" s="11">
        <v>0.47</v>
      </c>
      <c r="F207" s="11">
        <v>19.95</v>
      </c>
      <c r="G207" s="73">
        <v>90.25</v>
      </c>
      <c r="H207" s="11">
        <v>4.75</v>
      </c>
      <c r="N207" s="74"/>
    </row>
    <row r="208" spans="1:14" s="74" customFormat="1" ht="17.25" customHeight="1">
      <c r="A208" s="57"/>
      <c r="B208" s="70"/>
      <c r="C208" s="59"/>
      <c r="D208" s="11"/>
      <c r="E208" s="11"/>
      <c r="F208" s="19"/>
      <c r="H208" s="11"/>
      <c r="N208" s="1"/>
    </row>
    <row r="209" spans="1:14" ht="17.25" customHeight="1">
      <c r="A209" s="2" t="s">
        <v>16</v>
      </c>
      <c r="B209" s="2"/>
      <c r="D209" s="8"/>
      <c r="E209" s="8"/>
      <c r="F209" s="8"/>
      <c r="G209" s="8"/>
      <c r="H209" s="8"/>
      <c r="N209" s="74"/>
    </row>
    <row r="210" spans="1:14" s="74" customFormat="1" ht="17.25" customHeight="1">
      <c r="A210" s="74" t="s">
        <v>234</v>
      </c>
      <c r="B210" s="74" t="s">
        <v>235</v>
      </c>
      <c r="C210" s="74">
        <v>30</v>
      </c>
      <c r="D210" s="82">
        <v>0.43</v>
      </c>
      <c r="E210" s="82">
        <v>1.83</v>
      </c>
      <c r="F210" s="82">
        <v>2.51</v>
      </c>
      <c r="G210" s="82">
        <v>28.17</v>
      </c>
      <c r="H210" s="82">
        <v>2.85</v>
      </c>
      <c r="N210" s="1"/>
    </row>
    <row r="211" spans="1:14" s="44" customFormat="1" ht="17.25" customHeight="1">
      <c r="A211" s="43" t="s">
        <v>240</v>
      </c>
      <c r="B211" s="11" t="s">
        <v>38</v>
      </c>
      <c r="C211" s="59">
        <v>30</v>
      </c>
      <c r="D211" s="44">
        <v>0.3</v>
      </c>
      <c r="E211" s="11">
        <v>0</v>
      </c>
      <c r="F211" s="11">
        <v>2.7</v>
      </c>
      <c r="G211" s="11">
        <v>8.2</v>
      </c>
      <c r="H211" s="11">
        <v>10.5</v>
      </c>
      <c r="I211" s="11"/>
      <c r="N211" s="74"/>
    </row>
    <row r="212" spans="1:14" s="74" customFormat="1" ht="17.25" customHeight="1">
      <c r="A212" s="57" t="s">
        <v>172</v>
      </c>
      <c r="B212" s="70" t="s">
        <v>93</v>
      </c>
      <c r="C212" s="19">
        <v>150</v>
      </c>
      <c r="D212" s="30">
        <v>3.64</v>
      </c>
      <c r="E212" s="30">
        <v>3.7</v>
      </c>
      <c r="F212" s="30">
        <v>8.74</v>
      </c>
      <c r="G212" s="30">
        <v>82.89</v>
      </c>
      <c r="H212" s="30">
        <v>1.2</v>
      </c>
      <c r="N212" s="44"/>
    </row>
    <row r="213" spans="1:67" s="74" customFormat="1" ht="17.25" customHeight="1">
      <c r="A213" s="57" t="s">
        <v>211</v>
      </c>
      <c r="B213" s="70" t="s">
        <v>137</v>
      </c>
      <c r="C213" s="59">
        <v>60</v>
      </c>
      <c r="D213" s="11">
        <v>7.46</v>
      </c>
      <c r="E213" s="11">
        <v>5.92</v>
      </c>
      <c r="F213" s="19">
        <v>5.39</v>
      </c>
      <c r="G213" s="74" t="s">
        <v>332</v>
      </c>
      <c r="H213" s="11">
        <v>1.98</v>
      </c>
      <c r="N213" s="1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</row>
    <row r="214" spans="1:8" s="74" customFormat="1" ht="18.75" customHeight="1">
      <c r="A214" s="57" t="s">
        <v>260</v>
      </c>
      <c r="B214" s="70" t="s">
        <v>41</v>
      </c>
      <c r="C214" s="59">
        <v>25</v>
      </c>
      <c r="D214" s="11">
        <v>0.84</v>
      </c>
      <c r="E214" s="11">
        <v>1.72</v>
      </c>
      <c r="F214" s="19">
        <v>2.3</v>
      </c>
      <c r="G214" s="74">
        <v>28.08</v>
      </c>
      <c r="H214" s="11">
        <v>0.3</v>
      </c>
    </row>
    <row r="215" spans="1:8" s="74" customFormat="1" ht="17.25" customHeight="1">
      <c r="A215" s="57" t="s">
        <v>173</v>
      </c>
      <c r="B215" s="70" t="s">
        <v>111</v>
      </c>
      <c r="C215" s="11">
        <v>110</v>
      </c>
      <c r="D215" s="11">
        <v>3.37</v>
      </c>
      <c r="E215" s="11">
        <v>3.77</v>
      </c>
      <c r="F215" s="19">
        <v>15.11</v>
      </c>
      <c r="G215" s="74">
        <v>107.18</v>
      </c>
      <c r="H215" s="11">
        <v>0</v>
      </c>
    </row>
    <row r="216" spans="1:34" ht="17.25" customHeight="1">
      <c r="A216" s="10" t="s">
        <v>243</v>
      </c>
      <c r="B216" s="11" t="s">
        <v>122</v>
      </c>
      <c r="C216" s="11">
        <v>150</v>
      </c>
      <c r="D216" s="11">
        <v>0.09</v>
      </c>
      <c r="E216" s="19">
        <v>0</v>
      </c>
      <c r="F216" s="11">
        <v>12.64</v>
      </c>
      <c r="G216" s="19">
        <v>50.94</v>
      </c>
      <c r="H216" s="11">
        <v>0.3</v>
      </c>
      <c r="AH216" s="1">
        <f>AE216+AF216+AG216</f>
        <v>0</v>
      </c>
    </row>
    <row r="217" spans="1:9" s="74" customFormat="1" ht="17.25" customHeight="1">
      <c r="A217" s="112" t="s">
        <v>241</v>
      </c>
      <c r="B217" s="11" t="s">
        <v>224</v>
      </c>
      <c r="C217" s="11">
        <v>20</v>
      </c>
      <c r="D217" s="19">
        <v>1.52</v>
      </c>
      <c r="E217" s="11">
        <v>0.16</v>
      </c>
      <c r="F217" s="19">
        <v>9.84</v>
      </c>
      <c r="G217" s="11">
        <v>47</v>
      </c>
      <c r="H217" s="74">
        <v>0</v>
      </c>
      <c r="I217" s="111"/>
    </row>
    <row r="218" spans="1:9" s="74" customFormat="1" ht="17.25" customHeight="1">
      <c r="A218" s="112" t="s">
        <v>242</v>
      </c>
      <c r="B218" s="71" t="s">
        <v>224</v>
      </c>
      <c r="C218" s="72">
        <v>30</v>
      </c>
      <c r="D218" s="11">
        <v>2.28</v>
      </c>
      <c r="E218" s="19">
        <v>0.24</v>
      </c>
      <c r="F218" s="11">
        <v>1.476</v>
      </c>
      <c r="G218" s="19">
        <v>70.5</v>
      </c>
      <c r="H218" s="11">
        <v>0</v>
      </c>
      <c r="I218" s="111"/>
    </row>
    <row r="219" spans="1:14" ht="17.25" customHeight="1">
      <c r="A219" s="7" t="s">
        <v>19</v>
      </c>
      <c r="B219" s="23"/>
      <c r="C219" s="64">
        <f aca="true" t="shared" si="21" ref="C219:H219">C210+C212+C213+C214+C215+C216+C217+C218</f>
        <v>575</v>
      </c>
      <c r="D219" s="64">
        <f t="shared" si="21"/>
        <v>19.630000000000003</v>
      </c>
      <c r="E219" s="64">
        <f t="shared" si="21"/>
        <v>17.34</v>
      </c>
      <c r="F219" s="64">
        <f t="shared" si="21"/>
        <v>58.006</v>
      </c>
      <c r="G219" s="64">
        <v>518.76</v>
      </c>
      <c r="H219" s="64">
        <f t="shared" si="21"/>
        <v>6.629999999999999</v>
      </c>
      <c r="N219" s="74"/>
    </row>
    <row r="220" spans="1:8" ht="17.25" customHeight="1">
      <c r="A220" s="7"/>
      <c r="B220" s="23"/>
      <c r="C220" s="62"/>
      <c r="D220" s="15"/>
      <c r="E220" s="15"/>
      <c r="F220" s="15"/>
      <c r="G220" s="15"/>
      <c r="H220" s="15"/>
    </row>
    <row r="221" spans="1:8" ht="17.25" customHeight="1">
      <c r="A221" s="7" t="s">
        <v>11</v>
      </c>
      <c r="B221" s="14"/>
      <c r="C221" s="62"/>
      <c r="D221" s="16"/>
      <c r="E221" s="16"/>
      <c r="F221" s="16"/>
      <c r="G221" s="16"/>
      <c r="H221" s="16"/>
    </row>
    <row r="222" spans="1:8" ht="17.25" customHeight="1">
      <c r="A222" s="10" t="s">
        <v>259</v>
      </c>
      <c r="B222" s="9" t="s">
        <v>254</v>
      </c>
      <c r="C222" s="59">
        <v>170</v>
      </c>
      <c r="D222" s="11">
        <v>4.76</v>
      </c>
      <c r="E222" s="11">
        <v>4.25</v>
      </c>
      <c r="F222" s="19">
        <v>6.8</v>
      </c>
      <c r="G222" s="1">
        <v>85</v>
      </c>
      <c r="H222" s="19">
        <v>1.36</v>
      </c>
    </row>
    <row r="223" spans="1:14" s="74" customFormat="1" ht="17.25" customHeight="1">
      <c r="A223" s="57" t="s">
        <v>149</v>
      </c>
      <c r="B223" s="11" t="s">
        <v>224</v>
      </c>
      <c r="C223" s="11">
        <v>40</v>
      </c>
      <c r="D223" s="11">
        <v>1.62</v>
      </c>
      <c r="E223" s="19">
        <v>2.18</v>
      </c>
      <c r="F223" s="74">
        <v>23.19</v>
      </c>
      <c r="G223" s="11">
        <v>81.38</v>
      </c>
      <c r="H223" s="74">
        <v>0</v>
      </c>
      <c r="N223" s="1"/>
    </row>
    <row r="224" spans="1:14" ht="17.25" customHeight="1">
      <c r="A224" s="22" t="s">
        <v>19</v>
      </c>
      <c r="B224" s="9"/>
      <c r="C224" s="61">
        <f aca="true" t="shared" si="22" ref="C224:H224">SUM(C222:C223)</f>
        <v>210</v>
      </c>
      <c r="D224" s="61">
        <f t="shared" si="22"/>
        <v>6.38</v>
      </c>
      <c r="E224" s="61">
        <f t="shared" si="22"/>
        <v>6.43</v>
      </c>
      <c r="F224" s="61">
        <f t="shared" si="22"/>
        <v>29.990000000000002</v>
      </c>
      <c r="G224" s="61">
        <v>166.38</v>
      </c>
      <c r="H224" s="61">
        <f t="shared" si="22"/>
        <v>1.36</v>
      </c>
      <c r="I224" s="46"/>
      <c r="J224" s="46"/>
      <c r="K224" s="46"/>
      <c r="N224" s="73"/>
    </row>
    <row r="225" spans="1:11" ht="17.25" customHeight="1">
      <c r="A225" s="22"/>
      <c r="B225" s="9"/>
      <c r="C225" s="59"/>
      <c r="D225" s="46"/>
      <c r="E225" s="46"/>
      <c r="F225" s="46"/>
      <c r="G225" s="46"/>
      <c r="H225" s="46"/>
      <c r="I225" s="46"/>
      <c r="J225" s="46"/>
      <c r="K225" s="46"/>
    </row>
    <row r="226" spans="1:8" ht="17.25" customHeight="1">
      <c r="A226" s="22" t="s">
        <v>13</v>
      </c>
      <c r="B226" s="9"/>
      <c r="C226" s="59"/>
      <c r="D226" s="11"/>
      <c r="E226" s="11"/>
      <c r="F226" s="19"/>
      <c r="H226" s="11"/>
    </row>
    <row r="227" spans="1:14" ht="17.25" customHeight="1">
      <c r="A227" s="10" t="s">
        <v>174</v>
      </c>
      <c r="B227" s="9" t="s">
        <v>141</v>
      </c>
      <c r="C227" s="59">
        <v>60</v>
      </c>
      <c r="D227" s="136" t="s">
        <v>317</v>
      </c>
      <c r="E227" s="11">
        <v>3.13</v>
      </c>
      <c r="F227" s="19">
        <v>1.77</v>
      </c>
      <c r="G227" s="1">
        <v>56.3</v>
      </c>
      <c r="H227" s="11">
        <v>0.18</v>
      </c>
      <c r="N227" s="44"/>
    </row>
    <row r="228" spans="1:8" s="74" customFormat="1" ht="17.25" customHeight="1">
      <c r="A228" s="57" t="s">
        <v>151</v>
      </c>
      <c r="B228" s="70" t="s">
        <v>110</v>
      </c>
      <c r="C228" s="72">
        <v>120</v>
      </c>
      <c r="D228" s="11">
        <v>2.57</v>
      </c>
      <c r="E228" s="11">
        <v>2.74</v>
      </c>
      <c r="F228" s="11">
        <v>14.48</v>
      </c>
      <c r="G228" s="19">
        <v>92.84</v>
      </c>
      <c r="H228" s="11">
        <v>11.84</v>
      </c>
    </row>
    <row r="229" spans="1:8" ht="17.25" customHeight="1">
      <c r="A229" s="10" t="s">
        <v>192</v>
      </c>
      <c r="B229" s="9" t="s">
        <v>118</v>
      </c>
      <c r="C229" s="11">
        <v>180</v>
      </c>
      <c r="D229" s="11">
        <v>2.17</v>
      </c>
      <c r="E229" s="11">
        <v>2.05</v>
      </c>
      <c r="F229" s="19">
        <v>12.94</v>
      </c>
      <c r="G229" s="1">
        <v>78.87</v>
      </c>
      <c r="H229" s="11">
        <v>1.13</v>
      </c>
    </row>
    <row r="230" spans="1:9" s="74" customFormat="1" ht="17.25" customHeight="1">
      <c r="A230" s="112" t="s">
        <v>241</v>
      </c>
      <c r="B230" s="11" t="s">
        <v>224</v>
      </c>
      <c r="C230" s="11">
        <v>20</v>
      </c>
      <c r="D230" s="19">
        <v>1.52</v>
      </c>
      <c r="E230" s="11">
        <v>0.16</v>
      </c>
      <c r="F230" s="19">
        <v>9.84</v>
      </c>
      <c r="G230" s="11">
        <v>47</v>
      </c>
      <c r="H230" s="74">
        <v>0</v>
      </c>
      <c r="I230" s="111"/>
    </row>
    <row r="231" spans="1:9" s="74" customFormat="1" ht="17.25" customHeight="1">
      <c r="A231" s="112" t="s">
        <v>242</v>
      </c>
      <c r="B231" s="71" t="s">
        <v>224</v>
      </c>
      <c r="C231" s="72">
        <v>20</v>
      </c>
      <c r="D231" s="11">
        <v>1.52</v>
      </c>
      <c r="E231" s="19">
        <v>0.16</v>
      </c>
      <c r="F231" s="11">
        <v>9.84</v>
      </c>
      <c r="G231" s="19">
        <v>47</v>
      </c>
      <c r="H231" s="11">
        <v>0</v>
      </c>
      <c r="I231" s="111"/>
    </row>
    <row r="232" spans="1:14" ht="17.25" customHeight="1">
      <c r="A232" s="22" t="s">
        <v>19</v>
      </c>
      <c r="B232" s="9"/>
      <c r="C232" s="61">
        <f aca="true" t="shared" si="23" ref="C232:H232">SUM(C227:C231)</f>
        <v>400</v>
      </c>
      <c r="D232" s="61">
        <f>D228+D229+D230+D231</f>
        <v>7.779999999999999</v>
      </c>
      <c r="E232" s="61">
        <f t="shared" si="23"/>
        <v>8.24</v>
      </c>
      <c r="F232" s="61">
        <f t="shared" si="23"/>
        <v>48.870000000000005</v>
      </c>
      <c r="G232" s="61">
        <v>322.01</v>
      </c>
      <c r="H232" s="61">
        <f t="shared" si="23"/>
        <v>13.149999999999999</v>
      </c>
      <c r="I232" s="61"/>
      <c r="N232" s="74"/>
    </row>
    <row r="233" spans="1:8" ht="17.25" customHeight="1">
      <c r="A233" s="22"/>
      <c r="B233" s="9"/>
      <c r="C233" s="59"/>
      <c r="D233" s="20"/>
      <c r="E233" s="20"/>
      <c r="F233" s="20"/>
      <c r="G233" s="20"/>
      <c r="H233" s="20"/>
    </row>
    <row r="234" spans="1:8" ht="21" customHeight="1">
      <c r="A234" s="22"/>
      <c r="B234" s="46"/>
      <c r="C234" s="61"/>
      <c r="D234" s="20">
        <f>D204+D207+D219+D224+D232</f>
        <v>42.730000000000004</v>
      </c>
      <c r="E234" s="20">
        <f>E204+E207+E219+E224+E232</f>
        <v>44.050000000000004</v>
      </c>
      <c r="F234" s="20">
        <f>F204+F207+F219+F224+F232</f>
        <v>196.966</v>
      </c>
      <c r="G234" s="20">
        <v>1383.1499999999999</v>
      </c>
      <c r="H234" s="20">
        <f>H204+H207+H219+H224+H232</f>
        <v>26.499999999999996</v>
      </c>
    </row>
    <row r="235" spans="1:8" ht="17.25" customHeight="1">
      <c r="A235" s="51" t="s">
        <v>246</v>
      </c>
      <c r="B235" s="143" t="s">
        <v>74</v>
      </c>
      <c r="C235" s="144"/>
      <c r="D235" s="144"/>
      <c r="E235" s="11"/>
      <c r="F235" s="11"/>
      <c r="H235" s="11"/>
    </row>
    <row r="236" spans="1:8" ht="17.25" customHeight="1">
      <c r="A236" s="7"/>
      <c r="B236" s="14"/>
      <c r="C236" s="62"/>
      <c r="D236" s="15"/>
      <c r="E236" s="15"/>
      <c r="F236" s="15"/>
      <c r="G236" s="15"/>
      <c r="H236" s="15"/>
    </row>
    <row r="237" spans="1:8" ht="17.25" customHeight="1">
      <c r="A237" s="2" t="s">
        <v>65</v>
      </c>
      <c r="D237" s="8"/>
      <c r="E237" s="8"/>
      <c r="F237" s="8"/>
      <c r="G237" s="8"/>
      <c r="H237" s="8"/>
    </row>
    <row r="238" spans="1:8" ht="17.25" customHeight="1">
      <c r="A238" s="2" t="s">
        <v>15</v>
      </c>
      <c r="D238" s="8"/>
      <c r="E238" s="8"/>
      <c r="F238" s="8"/>
      <c r="G238" s="8"/>
      <c r="H238" s="8"/>
    </row>
    <row r="239" spans="1:8" ht="19.5" customHeight="1">
      <c r="A239" s="10" t="s">
        <v>237</v>
      </c>
      <c r="B239" s="9" t="s">
        <v>84</v>
      </c>
      <c r="C239" s="59">
        <v>150</v>
      </c>
      <c r="D239" s="11">
        <v>4.6</v>
      </c>
      <c r="E239" s="11">
        <v>6.02</v>
      </c>
      <c r="F239" s="19">
        <v>19.06</v>
      </c>
      <c r="G239" s="1">
        <v>148.78</v>
      </c>
      <c r="H239" s="11">
        <v>0.34</v>
      </c>
    </row>
    <row r="240" spans="1:8" s="74" customFormat="1" ht="17.25" customHeight="1">
      <c r="A240" s="112" t="s">
        <v>194</v>
      </c>
      <c r="B240" s="70" t="s">
        <v>119</v>
      </c>
      <c r="C240" s="19">
        <v>170</v>
      </c>
      <c r="D240" s="11">
        <v>2.22</v>
      </c>
      <c r="E240" s="11">
        <v>2.06</v>
      </c>
      <c r="F240" s="19">
        <v>14.34</v>
      </c>
      <c r="G240" s="74">
        <v>84.69</v>
      </c>
      <c r="H240" s="109">
        <v>1.1</v>
      </c>
    </row>
    <row r="241" spans="1:8" ht="17.25" customHeight="1">
      <c r="A241" s="10" t="s">
        <v>222</v>
      </c>
      <c r="B241" s="9" t="s">
        <v>223</v>
      </c>
      <c r="C241" s="60">
        <v>5</v>
      </c>
      <c r="D241" s="11">
        <v>0.05</v>
      </c>
      <c r="E241" s="11">
        <v>3.63</v>
      </c>
      <c r="F241" s="19">
        <v>0.07</v>
      </c>
      <c r="G241" s="1">
        <v>33.1</v>
      </c>
      <c r="H241" s="11">
        <v>0.13</v>
      </c>
    </row>
    <row r="242" spans="1:9" s="98" customFormat="1" ht="17.25" customHeight="1">
      <c r="A242" s="1" t="s">
        <v>256</v>
      </c>
      <c r="B242" s="95" t="s">
        <v>224</v>
      </c>
      <c r="C242" s="96">
        <v>25</v>
      </c>
      <c r="D242" s="97">
        <v>1.9</v>
      </c>
      <c r="E242" s="97">
        <v>0.2</v>
      </c>
      <c r="F242" s="96">
        <v>12.3</v>
      </c>
      <c r="G242" s="98">
        <v>58.75</v>
      </c>
      <c r="H242" s="110">
        <v>0</v>
      </c>
      <c r="I242" s="100"/>
    </row>
    <row r="243" spans="1:14" s="44" customFormat="1" ht="17.25" customHeight="1">
      <c r="A243" s="48" t="s">
        <v>19</v>
      </c>
      <c r="B243" s="11"/>
      <c r="C243" s="61">
        <f aca="true" t="shared" si="24" ref="C243:H243">SUM(C239:C242)</f>
        <v>350</v>
      </c>
      <c r="D243" s="46">
        <f t="shared" si="24"/>
        <v>8.77</v>
      </c>
      <c r="E243" s="46">
        <f t="shared" si="24"/>
        <v>11.91</v>
      </c>
      <c r="F243" s="46">
        <f t="shared" si="24"/>
        <v>45.769999999999996</v>
      </c>
      <c r="G243" s="46">
        <v>325.32</v>
      </c>
      <c r="H243" s="46">
        <f t="shared" si="24"/>
        <v>1.5700000000000003</v>
      </c>
      <c r="N243" s="74"/>
    </row>
    <row r="244" spans="1:14" s="74" customFormat="1" ht="19.5" customHeight="1">
      <c r="A244" s="83"/>
      <c r="C244" s="79"/>
      <c r="D244" s="81"/>
      <c r="E244" s="81"/>
      <c r="F244" s="81"/>
      <c r="G244" s="81"/>
      <c r="H244" s="81"/>
      <c r="N244" s="1"/>
    </row>
    <row r="245" spans="1:14" s="44" customFormat="1" ht="17.25" customHeight="1">
      <c r="A245" s="48" t="s">
        <v>25</v>
      </c>
      <c r="B245" s="11"/>
      <c r="C245" s="59"/>
      <c r="D245" s="46"/>
      <c r="E245" s="46"/>
      <c r="F245" s="46"/>
      <c r="G245" s="46"/>
      <c r="H245" s="46"/>
      <c r="N245" s="1"/>
    </row>
    <row r="246" spans="1:14" s="73" customFormat="1" ht="17.25" customHeight="1">
      <c r="A246" s="70" t="s">
        <v>249</v>
      </c>
      <c r="B246" s="71" t="s">
        <v>152</v>
      </c>
      <c r="C246" s="72">
        <v>150</v>
      </c>
      <c r="D246" s="11">
        <v>0.6</v>
      </c>
      <c r="E246" s="11">
        <v>0.45</v>
      </c>
      <c r="F246" s="11">
        <v>16.5</v>
      </c>
      <c r="G246" s="73">
        <v>68.25</v>
      </c>
      <c r="H246" s="11">
        <v>21</v>
      </c>
      <c r="N246" s="74"/>
    </row>
    <row r="247" spans="1:8" ht="17.25" customHeight="1">
      <c r="A247" s="10"/>
      <c r="B247" s="9"/>
      <c r="C247" s="59"/>
      <c r="D247" s="47"/>
      <c r="E247" s="46"/>
      <c r="F247" s="47"/>
      <c r="G247" s="2"/>
      <c r="H247" s="20"/>
    </row>
    <row r="248" spans="1:8" ht="17.25" customHeight="1">
      <c r="A248" s="2" t="s">
        <v>16</v>
      </c>
      <c r="D248" s="8"/>
      <c r="E248" s="8"/>
      <c r="F248" s="8"/>
      <c r="G248" s="8"/>
      <c r="H248" s="8"/>
    </row>
    <row r="249" spans="1:8" s="74" customFormat="1" ht="17.25" customHeight="1">
      <c r="A249" s="57" t="s">
        <v>261</v>
      </c>
      <c r="B249" s="70" t="s">
        <v>50</v>
      </c>
      <c r="C249" s="11">
        <v>150</v>
      </c>
      <c r="D249" s="11">
        <v>3.84</v>
      </c>
      <c r="E249" s="11">
        <v>2.86</v>
      </c>
      <c r="F249" s="19">
        <v>11.48</v>
      </c>
      <c r="G249" s="74">
        <v>87.01</v>
      </c>
      <c r="H249" s="11">
        <v>0.07</v>
      </c>
    </row>
    <row r="250" spans="1:8" ht="18" customHeight="1">
      <c r="A250" s="10" t="s">
        <v>176</v>
      </c>
      <c r="B250" s="70" t="s">
        <v>105</v>
      </c>
      <c r="C250" s="19">
        <v>60</v>
      </c>
      <c r="D250" s="11">
        <v>9.28</v>
      </c>
      <c r="E250" s="11">
        <v>6.07</v>
      </c>
      <c r="F250" s="19">
        <v>6.23</v>
      </c>
      <c r="G250" s="53">
        <v>117</v>
      </c>
      <c r="H250" s="11">
        <v>0.07</v>
      </c>
    </row>
    <row r="251" spans="1:14" s="44" customFormat="1" ht="17.25" customHeight="1">
      <c r="A251" s="43" t="s">
        <v>309</v>
      </c>
      <c r="B251" s="11" t="s">
        <v>112</v>
      </c>
      <c r="C251" s="59">
        <v>110</v>
      </c>
      <c r="D251" s="44">
        <v>1.97</v>
      </c>
      <c r="E251" s="11">
        <v>4.45</v>
      </c>
      <c r="F251" s="11">
        <v>11.61</v>
      </c>
      <c r="G251" s="11">
        <v>94.49</v>
      </c>
      <c r="H251" s="11">
        <v>9.42</v>
      </c>
      <c r="N251" s="1"/>
    </row>
    <row r="252" spans="1:14" s="74" customFormat="1" ht="17.25" customHeight="1">
      <c r="A252" s="57" t="s">
        <v>160</v>
      </c>
      <c r="B252" s="70" t="s">
        <v>263</v>
      </c>
      <c r="C252" s="63">
        <v>150</v>
      </c>
      <c r="D252" s="11">
        <v>0.086</v>
      </c>
      <c r="E252" s="19">
        <v>0.07</v>
      </c>
      <c r="F252" s="11">
        <v>9.96</v>
      </c>
      <c r="G252" s="19">
        <v>40.86</v>
      </c>
      <c r="H252" s="11">
        <v>3.57</v>
      </c>
      <c r="N252" s="44"/>
    </row>
    <row r="253" spans="1:9" s="74" customFormat="1" ht="17.25" customHeight="1">
      <c r="A253" s="112" t="s">
        <v>241</v>
      </c>
      <c r="B253" s="11" t="s">
        <v>224</v>
      </c>
      <c r="C253" s="11">
        <v>20</v>
      </c>
      <c r="D253" s="19">
        <v>1.52</v>
      </c>
      <c r="E253" s="11">
        <v>0.16</v>
      </c>
      <c r="F253" s="19">
        <v>9.84</v>
      </c>
      <c r="G253" s="11">
        <v>47</v>
      </c>
      <c r="H253" s="74">
        <v>0</v>
      </c>
      <c r="I253" s="111"/>
    </row>
    <row r="254" spans="1:9" s="74" customFormat="1" ht="17.25" customHeight="1">
      <c r="A254" s="112" t="s">
        <v>242</v>
      </c>
      <c r="B254" s="71" t="s">
        <v>224</v>
      </c>
      <c r="C254" s="72">
        <v>20</v>
      </c>
      <c r="D254" s="11">
        <v>1.52</v>
      </c>
      <c r="E254" s="19">
        <v>0.16</v>
      </c>
      <c r="F254" s="11">
        <v>9.84</v>
      </c>
      <c r="G254" s="19">
        <v>47</v>
      </c>
      <c r="H254" s="11">
        <v>0</v>
      </c>
      <c r="I254" s="111"/>
    </row>
    <row r="255" spans="1:14" ht="17.25" customHeight="1">
      <c r="A255" s="2" t="s">
        <v>19</v>
      </c>
      <c r="C255" s="2">
        <f aca="true" t="shared" si="25" ref="C255:H255">SUM(C249:C254)</f>
        <v>510</v>
      </c>
      <c r="D255" s="2">
        <f t="shared" si="25"/>
        <v>18.216</v>
      </c>
      <c r="E255" s="2">
        <f t="shared" si="25"/>
        <v>13.77</v>
      </c>
      <c r="F255" s="2">
        <f t="shared" si="25"/>
        <v>58.96000000000001</v>
      </c>
      <c r="G255" s="2">
        <v>433.36</v>
      </c>
      <c r="H255" s="2">
        <f t="shared" si="25"/>
        <v>13.13</v>
      </c>
      <c r="N255" s="74"/>
    </row>
    <row r="256" spans="1:14" ht="17.25" customHeight="1">
      <c r="A256" s="10"/>
      <c r="B256" s="9"/>
      <c r="C256" s="59"/>
      <c r="D256" s="11"/>
      <c r="E256" s="11"/>
      <c r="F256" s="19"/>
      <c r="H256" s="11"/>
      <c r="N256" s="44"/>
    </row>
    <row r="257" spans="1:14" s="21" customFormat="1" ht="17.25" customHeight="1">
      <c r="A257" s="18" t="s">
        <v>11</v>
      </c>
      <c r="B257" s="17"/>
      <c r="C257" s="63"/>
      <c r="D257" s="12"/>
      <c r="E257" s="12"/>
      <c r="F257" s="12"/>
      <c r="G257" s="12"/>
      <c r="H257" s="12"/>
      <c r="N257" s="1"/>
    </row>
    <row r="258" spans="1:14" s="74" customFormat="1" ht="17.25" customHeight="1">
      <c r="A258" s="57" t="s">
        <v>163</v>
      </c>
      <c r="B258" s="70" t="s">
        <v>121</v>
      </c>
      <c r="C258" s="19">
        <v>150</v>
      </c>
      <c r="D258" s="11">
        <v>0.07</v>
      </c>
      <c r="E258" s="11">
        <v>0.01</v>
      </c>
      <c r="F258" s="19">
        <v>7.1</v>
      </c>
      <c r="G258" s="74">
        <v>29</v>
      </c>
      <c r="H258" s="11">
        <v>1.42</v>
      </c>
      <c r="N258" s="21"/>
    </row>
    <row r="259" spans="1:9" s="98" customFormat="1" ht="17.25" customHeight="1">
      <c r="A259" s="133" t="s">
        <v>94</v>
      </c>
      <c r="B259" s="98" t="s">
        <v>262</v>
      </c>
      <c r="C259" s="96">
        <v>50</v>
      </c>
      <c r="D259" s="97">
        <v>3.09</v>
      </c>
      <c r="E259" s="97">
        <v>1.61</v>
      </c>
      <c r="F259" s="96">
        <v>27.66</v>
      </c>
      <c r="G259" s="98">
        <v>137.5</v>
      </c>
      <c r="H259" s="134">
        <v>0.04</v>
      </c>
      <c r="I259" s="100"/>
    </row>
    <row r="260" spans="1:14" s="73" customFormat="1" ht="17.25" customHeight="1">
      <c r="A260" s="70" t="s">
        <v>82</v>
      </c>
      <c r="B260" s="71" t="s">
        <v>228</v>
      </c>
      <c r="C260" s="72">
        <v>95</v>
      </c>
      <c r="D260" s="11">
        <v>0.36</v>
      </c>
      <c r="E260" s="11">
        <v>0.36</v>
      </c>
      <c r="F260" s="11">
        <v>9.31</v>
      </c>
      <c r="G260" s="73">
        <v>41.8</v>
      </c>
      <c r="H260" s="11">
        <v>9.5</v>
      </c>
      <c r="N260" s="74"/>
    </row>
    <row r="261" spans="1:14" ht="17.25" customHeight="1">
      <c r="A261" s="22" t="s">
        <v>19</v>
      </c>
      <c r="B261" s="9"/>
      <c r="C261" s="61">
        <f aca="true" t="shared" si="26" ref="C261:H261">SUM(C258:C260)</f>
        <v>295</v>
      </c>
      <c r="D261" s="61">
        <f t="shared" si="26"/>
        <v>3.5199999999999996</v>
      </c>
      <c r="E261" s="61">
        <f t="shared" si="26"/>
        <v>1.98</v>
      </c>
      <c r="F261" s="61">
        <f t="shared" si="26"/>
        <v>44.07</v>
      </c>
      <c r="G261" s="61">
        <v>208.3</v>
      </c>
      <c r="H261" s="61">
        <f t="shared" si="26"/>
        <v>10.96</v>
      </c>
      <c r="N261" s="73"/>
    </row>
    <row r="262" spans="1:14" s="74" customFormat="1" ht="17.25" customHeight="1">
      <c r="A262" s="57"/>
      <c r="B262" s="70"/>
      <c r="C262" s="63"/>
      <c r="D262" s="11"/>
      <c r="E262" s="19"/>
      <c r="F262" s="11"/>
      <c r="G262" s="19"/>
      <c r="H262" s="11"/>
      <c r="N262" s="44"/>
    </row>
    <row r="263" spans="1:8" ht="17.25" customHeight="1">
      <c r="A263" s="7" t="s">
        <v>13</v>
      </c>
      <c r="B263" s="14"/>
      <c r="C263" s="62"/>
      <c r="D263" s="16"/>
      <c r="E263" s="16"/>
      <c r="F263" s="16"/>
      <c r="G263" s="16"/>
      <c r="H263" s="16"/>
    </row>
    <row r="264" spans="1:8" ht="17.25" customHeight="1">
      <c r="A264" s="10" t="s">
        <v>177</v>
      </c>
      <c r="B264" s="9" t="s">
        <v>77</v>
      </c>
      <c r="C264" s="59">
        <v>130</v>
      </c>
      <c r="D264" s="136" t="s">
        <v>316</v>
      </c>
      <c r="E264" s="19">
        <v>7.16</v>
      </c>
      <c r="F264" s="19">
        <v>14.03</v>
      </c>
      <c r="G264" s="1">
        <v>194.09</v>
      </c>
      <c r="H264" s="11">
        <v>0.25</v>
      </c>
    </row>
    <row r="265" spans="1:8" ht="17.25" customHeight="1">
      <c r="A265" s="10" t="s">
        <v>229</v>
      </c>
      <c r="B265" s="9" t="s">
        <v>55</v>
      </c>
      <c r="C265" s="11">
        <v>40</v>
      </c>
      <c r="D265" s="11">
        <v>0.47</v>
      </c>
      <c r="E265" s="19">
        <v>29.2</v>
      </c>
      <c r="F265" s="19">
        <v>1.67</v>
      </c>
      <c r="G265" s="1">
        <v>35.12</v>
      </c>
      <c r="H265" s="11">
        <v>0.01</v>
      </c>
    </row>
    <row r="266" spans="1:14" s="74" customFormat="1" ht="17.25" customHeight="1">
      <c r="A266" s="57" t="s">
        <v>164</v>
      </c>
      <c r="B266" s="70" t="s">
        <v>92</v>
      </c>
      <c r="C266" s="63">
        <v>180</v>
      </c>
      <c r="D266" s="11">
        <v>0.049</v>
      </c>
      <c r="E266" s="19">
        <v>0.006</v>
      </c>
      <c r="F266" s="11">
        <v>17.04</v>
      </c>
      <c r="G266" s="19">
        <v>68.39</v>
      </c>
      <c r="H266" s="11">
        <v>6.79</v>
      </c>
      <c r="N266" s="44"/>
    </row>
    <row r="267" spans="1:9" s="74" customFormat="1" ht="17.25" customHeight="1">
      <c r="A267" s="112" t="s">
        <v>241</v>
      </c>
      <c r="B267" s="11" t="s">
        <v>224</v>
      </c>
      <c r="C267" s="11">
        <v>20</v>
      </c>
      <c r="D267" s="19">
        <v>1.52</v>
      </c>
      <c r="E267" s="11">
        <v>0.16</v>
      </c>
      <c r="F267" s="19">
        <v>9.84</v>
      </c>
      <c r="G267" s="11">
        <v>47</v>
      </c>
      <c r="H267" s="74">
        <v>0</v>
      </c>
      <c r="I267" s="111"/>
    </row>
    <row r="268" spans="1:9" s="74" customFormat="1" ht="17.25" customHeight="1">
      <c r="A268" s="112" t="s">
        <v>242</v>
      </c>
      <c r="B268" s="71" t="s">
        <v>224</v>
      </c>
      <c r="C268" s="72">
        <v>30</v>
      </c>
      <c r="D268" s="11">
        <v>2.28</v>
      </c>
      <c r="E268" s="19">
        <v>0.24</v>
      </c>
      <c r="F268" s="11">
        <v>14.76</v>
      </c>
      <c r="G268" s="19">
        <v>70.5</v>
      </c>
      <c r="H268" s="11">
        <v>0</v>
      </c>
      <c r="I268" s="111"/>
    </row>
    <row r="269" spans="1:14" s="2" customFormat="1" ht="15">
      <c r="A269" s="22" t="s">
        <v>19</v>
      </c>
      <c r="B269" s="45"/>
      <c r="C269" s="61">
        <f aca="true" t="shared" si="27" ref="C269:H269">SUM(C264:C268)</f>
        <v>400</v>
      </c>
      <c r="D269" s="55">
        <f t="shared" si="27"/>
        <v>4.319</v>
      </c>
      <c r="E269" s="55">
        <f t="shared" si="27"/>
        <v>36.766</v>
      </c>
      <c r="F269" s="55">
        <f t="shared" si="27"/>
        <v>57.339999999999996</v>
      </c>
      <c r="G269" s="55">
        <v>415.1</v>
      </c>
      <c r="H269" s="55">
        <f t="shared" si="27"/>
        <v>7.05</v>
      </c>
      <c r="N269" s="73"/>
    </row>
    <row r="270" spans="1:8" s="2" customFormat="1" ht="15">
      <c r="A270" s="22"/>
      <c r="B270" s="45"/>
      <c r="C270" s="61"/>
      <c r="D270" s="46"/>
      <c r="E270" s="46"/>
      <c r="F270" s="46"/>
      <c r="G270" s="46"/>
      <c r="H270" s="46"/>
    </row>
    <row r="271" spans="1:20" s="2" customFormat="1" ht="17.25" customHeight="1">
      <c r="A271" s="24" t="s">
        <v>10</v>
      </c>
      <c r="B271" s="24"/>
      <c r="C271" s="24"/>
      <c r="D271" s="13">
        <f>D243+D246+D255+D261+D269</f>
        <v>35.425</v>
      </c>
      <c r="E271" s="13">
        <f>E243+E246+E255+E261+E269</f>
        <v>64.876</v>
      </c>
      <c r="F271" s="13">
        <f>F243+F246+F255+F261+F269</f>
        <v>222.64000000000001</v>
      </c>
      <c r="G271" s="13">
        <v>1450.33</v>
      </c>
      <c r="H271" s="13">
        <f>H243+H246+H255+H261+H269</f>
        <v>53.71</v>
      </c>
      <c r="I271" s="13"/>
      <c r="J271" s="13"/>
      <c r="K271" s="13"/>
      <c r="L271" s="13"/>
      <c r="M271" s="13"/>
      <c r="O271" s="13"/>
      <c r="P271" s="13"/>
      <c r="Q271" s="13"/>
      <c r="R271" s="13"/>
      <c r="S271" s="13"/>
      <c r="T271" s="13"/>
    </row>
    <row r="272" spans="1:14" ht="17.25" customHeight="1">
      <c r="A272" s="51" t="s">
        <v>246</v>
      </c>
      <c r="B272" s="143" t="s">
        <v>74</v>
      </c>
      <c r="C272" s="144"/>
      <c r="D272" s="144"/>
      <c r="E272" s="11"/>
      <c r="F272" s="11"/>
      <c r="H272" s="11"/>
      <c r="N272" s="13"/>
    </row>
    <row r="273" spans="1:14" s="74" customFormat="1" ht="21" customHeight="1">
      <c r="A273" s="57"/>
      <c r="B273" s="70"/>
      <c r="C273" s="19"/>
      <c r="D273" s="11"/>
      <c r="E273" s="11"/>
      <c r="F273" s="19"/>
      <c r="H273" s="11"/>
      <c r="N273" s="1"/>
    </row>
    <row r="274" spans="1:14" ht="17.25" customHeight="1">
      <c r="A274" s="2" t="s">
        <v>66</v>
      </c>
      <c r="D274" s="8"/>
      <c r="E274" s="8"/>
      <c r="F274" s="8"/>
      <c r="G274" s="8"/>
      <c r="H274" s="8"/>
      <c r="N274" s="13"/>
    </row>
    <row r="275" spans="1:8" ht="17.25" customHeight="1">
      <c r="A275" s="2" t="s">
        <v>1</v>
      </c>
      <c r="D275" s="8"/>
      <c r="E275" s="8"/>
      <c r="F275" s="8"/>
      <c r="G275" s="8"/>
      <c r="H275" s="8"/>
    </row>
    <row r="276" spans="1:8" ht="19.5" customHeight="1">
      <c r="A276" s="10" t="s">
        <v>178</v>
      </c>
      <c r="B276" s="9" t="s">
        <v>116</v>
      </c>
      <c r="C276" s="59">
        <v>150</v>
      </c>
      <c r="D276" s="11">
        <v>4.17</v>
      </c>
      <c r="E276" s="11">
        <v>3.87</v>
      </c>
      <c r="F276" s="19">
        <v>7.5</v>
      </c>
      <c r="G276" s="1">
        <v>106.65</v>
      </c>
      <c r="H276" s="11">
        <v>0.68</v>
      </c>
    </row>
    <row r="277" spans="1:8" s="74" customFormat="1" ht="17.25" customHeight="1">
      <c r="A277" s="57" t="s">
        <v>311</v>
      </c>
      <c r="B277" s="70" t="s">
        <v>120</v>
      </c>
      <c r="C277" s="72">
        <v>180</v>
      </c>
      <c r="D277" s="11">
        <v>3.11</v>
      </c>
      <c r="E277" s="11">
        <v>2.87</v>
      </c>
      <c r="F277" s="19">
        <v>14.78</v>
      </c>
      <c r="G277" s="74">
        <v>97.36</v>
      </c>
      <c r="H277" s="11">
        <v>1.43</v>
      </c>
    </row>
    <row r="278" spans="1:8" ht="17.25" customHeight="1">
      <c r="A278" s="10" t="s">
        <v>222</v>
      </c>
      <c r="B278" s="9" t="s">
        <v>223</v>
      </c>
      <c r="C278" s="60">
        <v>5</v>
      </c>
      <c r="D278" s="11">
        <v>0.05</v>
      </c>
      <c r="E278" s="11">
        <v>3.63</v>
      </c>
      <c r="F278" s="19">
        <v>0.07</v>
      </c>
      <c r="G278" s="1">
        <v>33.1</v>
      </c>
      <c r="H278" s="11">
        <v>0.13</v>
      </c>
    </row>
    <row r="279" spans="1:9" s="98" customFormat="1" ht="17.25" customHeight="1">
      <c r="A279" s="1" t="s">
        <v>257</v>
      </c>
      <c r="B279" s="95" t="s">
        <v>224</v>
      </c>
      <c r="C279" s="96">
        <v>20</v>
      </c>
      <c r="D279" s="97">
        <v>1.54</v>
      </c>
      <c r="E279" s="97">
        <v>0.6</v>
      </c>
      <c r="F279" s="96">
        <v>10.66</v>
      </c>
      <c r="G279" s="98">
        <v>47</v>
      </c>
      <c r="H279" s="110">
        <v>0</v>
      </c>
      <c r="I279" s="100"/>
    </row>
    <row r="280" spans="1:14" s="2" customFormat="1" ht="17.25" customHeight="1">
      <c r="A280" s="22" t="s">
        <v>19</v>
      </c>
      <c r="B280" s="45"/>
      <c r="C280" s="61">
        <f aca="true" t="shared" si="28" ref="C280:H280">SUM(C276:C279)</f>
        <v>355</v>
      </c>
      <c r="D280" s="2">
        <f t="shared" si="28"/>
        <v>8.87</v>
      </c>
      <c r="E280" s="2">
        <f t="shared" si="28"/>
        <v>10.97</v>
      </c>
      <c r="F280" s="2">
        <f t="shared" si="28"/>
        <v>33.010000000000005</v>
      </c>
      <c r="G280" s="2">
        <v>284.11</v>
      </c>
      <c r="H280" s="2">
        <f t="shared" si="28"/>
        <v>2.2399999999999998</v>
      </c>
      <c r="N280" s="74"/>
    </row>
    <row r="281" spans="1:3" s="2" customFormat="1" ht="17.25" customHeight="1">
      <c r="A281" s="22"/>
      <c r="B281" s="45"/>
      <c r="C281" s="61"/>
    </row>
    <row r="282" spans="1:8" s="2" customFormat="1" ht="17.25" customHeight="1">
      <c r="A282" s="22" t="s">
        <v>25</v>
      </c>
      <c r="B282" s="45"/>
      <c r="C282" s="61"/>
      <c r="E282" s="46"/>
      <c r="F282" s="47"/>
      <c r="G282" s="46"/>
      <c r="H282" s="46"/>
    </row>
    <row r="283" spans="1:14" s="73" customFormat="1" ht="17.25" customHeight="1">
      <c r="A283" s="70" t="s">
        <v>87</v>
      </c>
      <c r="B283" s="71" t="s">
        <v>228</v>
      </c>
      <c r="C283" s="72">
        <v>100</v>
      </c>
      <c r="D283" s="11">
        <v>1.42</v>
      </c>
      <c r="E283" s="11">
        <v>0.47</v>
      </c>
      <c r="F283" s="11">
        <v>19.95</v>
      </c>
      <c r="G283" s="73">
        <v>90.25</v>
      </c>
      <c r="H283" s="11">
        <v>4.75</v>
      </c>
      <c r="N283" s="74"/>
    </row>
    <row r="284" spans="1:14" s="44" customFormat="1" ht="16.5" customHeight="1">
      <c r="A284" s="43"/>
      <c r="B284" s="11"/>
      <c r="C284" s="59"/>
      <c r="E284" s="59"/>
      <c r="F284" s="59"/>
      <c r="G284" s="59"/>
      <c r="H284" s="59"/>
      <c r="N284" s="1"/>
    </row>
    <row r="285" spans="1:14" ht="17.25" customHeight="1">
      <c r="A285" s="2" t="s">
        <v>3</v>
      </c>
      <c r="D285" s="8"/>
      <c r="E285" s="8"/>
      <c r="F285" s="16"/>
      <c r="G285" s="16"/>
      <c r="H285" s="8"/>
      <c r="N285" s="44"/>
    </row>
    <row r="286" spans="1:14" s="44" customFormat="1" ht="17.25" customHeight="1">
      <c r="A286" s="43" t="s">
        <v>238</v>
      </c>
      <c r="B286" s="11" t="s">
        <v>132</v>
      </c>
      <c r="C286" s="19">
        <v>30</v>
      </c>
      <c r="D286" s="44">
        <v>0.35</v>
      </c>
      <c r="E286" s="11">
        <v>2.46</v>
      </c>
      <c r="F286" s="11">
        <v>1.76</v>
      </c>
      <c r="G286" s="11">
        <v>46.25</v>
      </c>
      <c r="H286" s="11">
        <v>0.72</v>
      </c>
      <c r="I286" s="11"/>
      <c r="J286" s="11"/>
      <c r="N286" s="1"/>
    </row>
    <row r="287" spans="1:8" s="44" customFormat="1" ht="17.25" customHeight="1">
      <c r="A287" s="43" t="s">
        <v>240</v>
      </c>
      <c r="B287" s="11" t="s">
        <v>38</v>
      </c>
      <c r="C287" s="59">
        <v>30</v>
      </c>
      <c r="D287" s="44">
        <v>0.3</v>
      </c>
      <c r="E287" s="11">
        <v>0</v>
      </c>
      <c r="F287" s="11">
        <v>2.7</v>
      </c>
      <c r="G287" s="11">
        <v>8.2</v>
      </c>
      <c r="H287" s="11">
        <v>10.5</v>
      </c>
    </row>
    <row r="288" spans="1:14" ht="17.25" customHeight="1">
      <c r="A288" s="10" t="s">
        <v>267</v>
      </c>
      <c r="B288" s="9" t="s">
        <v>54</v>
      </c>
      <c r="C288" s="59">
        <v>150</v>
      </c>
      <c r="D288" s="11">
        <v>3.37</v>
      </c>
      <c r="E288" s="11">
        <v>3.5</v>
      </c>
      <c r="F288" s="19">
        <v>8.37</v>
      </c>
      <c r="G288" s="1">
        <v>78.48</v>
      </c>
      <c r="H288" s="11">
        <v>5.4</v>
      </c>
      <c r="N288" s="44"/>
    </row>
    <row r="289" spans="1:8" s="74" customFormat="1" ht="21" customHeight="1">
      <c r="A289" s="57" t="s">
        <v>266</v>
      </c>
      <c r="B289" s="70" t="s">
        <v>206</v>
      </c>
      <c r="C289" s="59">
        <v>150</v>
      </c>
      <c r="D289" s="11">
        <v>6.65</v>
      </c>
      <c r="E289" s="11">
        <v>6.09</v>
      </c>
      <c r="F289" s="19">
        <v>16.03</v>
      </c>
      <c r="G289" s="74">
        <v>145.5</v>
      </c>
      <c r="H289" s="11">
        <v>5</v>
      </c>
    </row>
    <row r="290" spans="1:14" ht="17.25" customHeight="1">
      <c r="A290" s="10" t="s">
        <v>179</v>
      </c>
      <c r="B290" s="9" t="s">
        <v>56</v>
      </c>
      <c r="C290" s="59">
        <v>150</v>
      </c>
      <c r="D290" s="19">
        <v>0.22</v>
      </c>
      <c r="E290" s="19">
        <v>0.03</v>
      </c>
      <c r="F290" s="19">
        <v>10.01</v>
      </c>
      <c r="G290" s="1">
        <v>41.25</v>
      </c>
      <c r="H290" s="11">
        <v>52.56</v>
      </c>
      <c r="N290" s="74"/>
    </row>
    <row r="291" spans="1:9" s="74" customFormat="1" ht="17.25" customHeight="1">
      <c r="A291" s="112" t="s">
        <v>241</v>
      </c>
      <c r="B291" s="11" t="s">
        <v>224</v>
      </c>
      <c r="C291" s="11">
        <v>20</v>
      </c>
      <c r="D291" s="19">
        <v>1.52</v>
      </c>
      <c r="E291" s="11">
        <v>0.16</v>
      </c>
      <c r="F291" s="19">
        <v>9.84</v>
      </c>
      <c r="G291" s="11">
        <v>47</v>
      </c>
      <c r="H291" s="74">
        <v>0</v>
      </c>
      <c r="I291" s="111"/>
    </row>
    <row r="292" spans="1:9" s="74" customFormat="1" ht="17.25" customHeight="1">
      <c r="A292" s="112" t="s">
        <v>242</v>
      </c>
      <c r="B292" s="71" t="s">
        <v>224</v>
      </c>
      <c r="C292" s="72">
        <v>30</v>
      </c>
      <c r="D292" s="11">
        <v>2.28</v>
      </c>
      <c r="E292" s="19">
        <v>0.24</v>
      </c>
      <c r="F292" s="11">
        <v>14.76</v>
      </c>
      <c r="G292" s="19">
        <v>70.5</v>
      </c>
      <c r="H292" s="11">
        <v>0</v>
      </c>
      <c r="I292" s="111"/>
    </row>
    <row r="293" spans="1:14" ht="17.25" customHeight="1">
      <c r="A293" s="22" t="s">
        <v>19</v>
      </c>
      <c r="B293" s="9"/>
      <c r="C293" s="75">
        <f aca="true" t="shared" si="29" ref="C293:H293">C286+C288+C289+C290+C291+C292</f>
        <v>530</v>
      </c>
      <c r="D293" s="78">
        <f t="shared" si="29"/>
        <v>14.39</v>
      </c>
      <c r="E293" s="78">
        <f t="shared" si="29"/>
        <v>12.48</v>
      </c>
      <c r="F293" s="78">
        <f t="shared" si="29"/>
        <v>60.77</v>
      </c>
      <c r="G293" s="78">
        <v>428.98</v>
      </c>
      <c r="H293" s="78">
        <f t="shared" si="29"/>
        <v>63.68000000000001</v>
      </c>
      <c r="N293" s="74"/>
    </row>
    <row r="294" spans="1:8" ht="17.25" customHeight="1">
      <c r="A294" s="10"/>
      <c r="B294" s="9"/>
      <c r="C294" s="59"/>
      <c r="D294" s="12"/>
      <c r="E294" s="12"/>
      <c r="F294" s="12"/>
      <c r="G294" s="12"/>
      <c r="H294" s="12"/>
    </row>
    <row r="295" spans="1:8" ht="17.25" customHeight="1">
      <c r="A295" s="2" t="s">
        <v>11</v>
      </c>
      <c r="D295" s="8"/>
      <c r="E295" s="8"/>
      <c r="F295" s="8"/>
      <c r="G295" s="8"/>
      <c r="H295" s="8"/>
    </row>
    <row r="296" spans="1:14" s="53" customFormat="1" ht="17.25" customHeight="1">
      <c r="A296" s="9" t="s">
        <v>208</v>
      </c>
      <c r="B296" s="9" t="s">
        <v>209</v>
      </c>
      <c r="C296" s="59">
        <v>160</v>
      </c>
      <c r="D296" s="11">
        <v>4.8</v>
      </c>
      <c r="E296" s="11">
        <v>4</v>
      </c>
      <c r="F296" s="19">
        <v>7.52</v>
      </c>
      <c r="G296" s="53">
        <v>84.8</v>
      </c>
      <c r="H296" s="19">
        <v>1.6</v>
      </c>
      <c r="N296" s="1"/>
    </row>
    <row r="297" spans="1:14" s="74" customFormat="1" ht="17.25" customHeight="1">
      <c r="A297" s="57" t="s">
        <v>264</v>
      </c>
      <c r="B297" s="70" t="s">
        <v>265</v>
      </c>
      <c r="C297" s="59">
        <v>40</v>
      </c>
      <c r="D297" s="11">
        <v>4.53</v>
      </c>
      <c r="E297" s="11">
        <v>3.97</v>
      </c>
      <c r="F297" s="19">
        <v>18.69</v>
      </c>
      <c r="G297" s="74">
        <v>128.64</v>
      </c>
      <c r="H297" s="19">
        <v>0.03</v>
      </c>
      <c r="N297" s="53"/>
    </row>
    <row r="298" spans="1:14" ht="17.25" customHeight="1">
      <c r="A298" s="22" t="s">
        <v>19</v>
      </c>
      <c r="B298" s="9"/>
      <c r="C298" s="61">
        <f aca="true" t="shared" si="30" ref="C298:H298">SUM(C296:C297)</f>
        <v>200</v>
      </c>
      <c r="D298" s="55">
        <f t="shared" si="30"/>
        <v>9.33</v>
      </c>
      <c r="E298" s="55">
        <f t="shared" si="30"/>
        <v>7.970000000000001</v>
      </c>
      <c r="F298" s="55">
        <f t="shared" si="30"/>
        <v>26.21</v>
      </c>
      <c r="G298" s="55">
        <v>213.44</v>
      </c>
      <c r="H298" s="55">
        <f t="shared" si="30"/>
        <v>1.6300000000000001</v>
      </c>
      <c r="N298" s="74"/>
    </row>
    <row r="299" spans="1:14" ht="17.25" customHeight="1">
      <c r="A299" s="10"/>
      <c r="B299" s="74"/>
      <c r="C299" s="19"/>
      <c r="D299" s="11"/>
      <c r="E299" s="11"/>
      <c r="F299" s="11"/>
      <c r="G299" s="19"/>
      <c r="H299" s="11"/>
      <c r="N299" s="74"/>
    </row>
    <row r="300" spans="1:8" ht="17.25" customHeight="1">
      <c r="A300" s="2" t="s">
        <v>13</v>
      </c>
      <c r="B300" s="2"/>
      <c r="D300" s="8"/>
      <c r="E300" s="8"/>
      <c r="F300" s="8"/>
      <c r="G300" s="8"/>
      <c r="H300" s="8"/>
    </row>
    <row r="301" spans="1:14" s="44" customFormat="1" ht="17.25" customHeight="1">
      <c r="A301" s="43" t="s">
        <v>145</v>
      </c>
      <c r="B301" s="11" t="s">
        <v>127</v>
      </c>
      <c r="C301" s="59">
        <v>40</v>
      </c>
      <c r="D301" s="44">
        <v>0.66</v>
      </c>
      <c r="E301" s="11">
        <v>1.38</v>
      </c>
      <c r="F301" s="11">
        <v>3.26</v>
      </c>
      <c r="G301" s="11">
        <v>28.11</v>
      </c>
      <c r="H301" s="11">
        <v>1.54</v>
      </c>
      <c r="I301" s="11"/>
      <c r="N301" s="1"/>
    </row>
    <row r="302" spans="1:14" ht="17.25" customHeight="1">
      <c r="A302" s="10" t="s">
        <v>305</v>
      </c>
      <c r="B302" s="74" t="s">
        <v>306</v>
      </c>
      <c r="C302" s="19">
        <v>155</v>
      </c>
      <c r="D302" s="11">
        <v>7.73</v>
      </c>
      <c r="E302" s="11">
        <v>6.91</v>
      </c>
      <c r="F302" s="11">
        <v>23.03</v>
      </c>
      <c r="G302" s="19">
        <v>185</v>
      </c>
      <c r="H302" s="11">
        <v>0.33</v>
      </c>
      <c r="N302" s="74"/>
    </row>
    <row r="303" spans="1:14" s="74" customFormat="1" ht="18" customHeight="1">
      <c r="A303" s="57" t="s">
        <v>6</v>
      </c>
      <c r="B303" s="11" t="s">
        <v>117</v>
      </c>
      <c r="C303" s="11">
        <v>180</v>
      </c>
      <c r="D303" s="11">
        <v>0.06</v>
      </c>
      <c r="E303" s="11">
        <v>0.02</v>
      </c>
      <c r="F303" s="19">
        <v>9.99</v>
      </c>
      <c r="G303" s="11">
        <v>40</v>
      </c>
      <c r="H303" s="74">
        <v>0.03</v>
      </c>
      <c r="N303" s="1"/>
    </row>
    <row r="304" spans="1:9" s="74" customFormat="1" ht="17.25" customHeight="1">
      <c r="A304" s="112" t="s">
        <v>242</v>
      </c>
      <c r="B304" s="71" t="s">
        <v>224</v>
      </c>
      <c r="C304" s="72">
        <v>30</v>
      </c>
      <c r="D304" s="11">
        <v>2.28</v>
      </c>
      <c r="E304" s="19">
        <v>0.24</v>
      </c>
      <c r="F304" s="11">
        <v>14.76</v>
      </c>
      <c r="G304" s="19">
        <v>70.5</v>
      </c>
      <c r="H304" s="11">
        <v>0</v>
      </c>
      <c r="I304" s="111"/>
    </row>
    <row r="305" spans="1:14" ht="17.25" customHeight="1">
      <c r="A305" s="2" t="s">
        <v>19</v>
      </c>
      <c r="C305" s="2">
        <f aca="true" t="shared" si="31" ref="C305:H305">SUM(C301:C304)</f>
        <v>405</v>
      </c>
      <c r="D305" s="2">
        <f t="shared" si="31"/>
        <v>10.73</v>
      </c>
      <c r="E305" s="2">
        <f t="shared" si="31"/>
        <v>8.549999999999999</v>
      </c>
      <c r="F305" s="2">
        <f t="shared" si="31"/>
        <v>51.04</v>
      </c>
      <c r="G305" s="2">
        <v>323.61</v>
      </c>
      <c r="H305" s="2">
        <f t="shared" si="31"/>
        <v>1.9000000000000001</v>
      </c>
      <c r="N305" s="74"/>
    </row>
    <row r="306" spans="1:8" ht="17.25" customHeight="1">
      <c r="A306" s="2"/>
      <c r="D306" s="13"/>
      <c r="E306" s="13"/>
      <c r="F306" s="13"/>
      <c r="G306" s="13"/>
      <c r="H306" s="13"/>
    </row>
    <row r="307" spans="1:8" ht="17.25" customHeight="1">
      <c r="A307" s="2" t="s">
        <v>4</v>
      </c>
      <c r="D307" s="13">
        <f>D280+D283+D293+D298+D305</f>
        <v>44.739999999999995</v>
      </c>
      <c r="E307" s="13">
        <f>E280+E283+E293+E298+E305</f>
        <v>40.44</v>
      </c>
      <c r="F307" s="13">
        <f>F280+F283+F293+F298+F305</f>
        <v>190.98000000000002</v>
      </c>
      <c r="G307" s="13">
        <v>1340.3899999999999</v>
      </c>
      <c r="H307" s="13">
        <f>H280+H283+H293+H298+H305</f>
        <v>74.2</v>
      </c>
    </row>
    <row r="308" spans="1:8" ht="17.25" customHeight="1">
      <c r="A308" s="51" t="s">
        <v>246</v>
      </c>
      <c r="B308" s="143" t="s">
        <v>74</v>
      </c>
      <c r="C308" s="144"/>
      <c r="D308" s="144"/>
      <c r="E308" s="11"/>
      <c r="F308" s="11"/>
      <c r="H308" s="11"/>
    </row>
    <row r="309" spans="1:8" ht="21" customHeight="1">
      <c r="A309" s="10"/>
      <c r="B309" s="9"/>
      <c r="C309" s="59"/>
      <c r="D309" s="11"/>
      <c r="E309" s="11"/>
      <c r="F309" s="19"/>
      <c r="H309" s="11"/>
    </row>
    <row r="310" spans="1:8" ht="17.25" customHeight="1">
      <c r="A310" s="2" t="s">
        <v>67</v>
      </c>
      <c r="D310" s="8"/>
      <c r="E310" s="8"/>
      <c r="F310" s="8"/>
      <c r="G310" s="8"/>
      <c r="H310" s="8"/>
    </row>
    <row r="311" spans="1:14" s="21" customFormat="1" ht="17.25" customHeight="1">
      <c r="A311" s="7" t="s">
        <v>15</v>
      </c>
      <c r="B311" s="14"/>
      <c r="C311" s="62"/>
      <c r="D311" s="16"/>
      <c r="E311" s="16"/>
      <c r="F311" s="16"/>
      <c r="G311" s="16"/>
      <c r="H311" s="16"/>
      <c r="N311" s="1"/>
    </row>
    <row r="312" spans="1:8" s="74" customFormat="1" ht="17.25" customHeight="1">
      <c r="A312" s="57" t="s">
        <v>184</v>
      </c>
      <c r="B312" s="70" t="s">
        <v>185</v>
      </c>
      <c r="C312" s="19">
        <v>150</v>
      </c>
      <c r="D312" s="11">
        <v>3.3</v>
      </c>
      <c r="E312" s="11">
        <v>4.6</v>
      </c>
      <c r="F312" s="11">
        <v>18.81</v>
      </c>
      <c r="G312" s="19">
        <v>129.87</v>
      </c>
      <c r="H312" s="11">
        <v>0.4</v>
      </c>
    </row>
    <row r="313" spans="1:8" ht="17.25" customHeight="1">
      <c r="A313" s="10" t="s">
        <v>192</v>
      </c>
      <c r="B313" s="9" t="s">
        <v>118</v>
      </c>
      <c r="C313" s="11">
        <v>170</v>
      </c>
      <c r="D313" s="11">
        <v>2.17</v>
      </c>
      <c r="E313" s="11">
        <v>2.05</v>
      </c>
      <c r="F313" s="19">
        <v>12.94</v>
      </c>
      <c r="G313" s="1">
        <v>78.87</v>
      </c>
      <c r="H313" s="11">
        <v>1.13</v>
      </c>
    </row>
    <row r="314" spans="1:8" ht="17.25" customHeight="1">
      <c r="A314" s="10" t="s">
        <v>222</v>
      </c>
      <c r="B314" s="9" t="s">
        <v>223</v>
      </c>
      <c r="C314" s="60">
        <v>5</v>
      </c>
      <c r="D314" s="11">
        <v>0.05</v>
      </c>
      <c r="E314" s="11">
        <v>3.63</v>
      </c>
      <c r="F314" s="19">
        <v>0.07</v>
      </c>
      <c r="G314" s="1">
        <v>33.1</v>
      </c>
      <c r="H314" s="11">
        <v>0.13</v>
      </c>
    </row>
    <row r="315" spans="1:9" s="98" customFormat="1" ht="17.25" customHeight="1">
      <c r="A315" s="1" t="s">
        <v>256</v>
      </c>
      <c r="B315" s="95" t="s">
        <v>224</v>
      </c>
      <c r="C315" s="96">
        <v>25</v>
      </c>
      <c r="D315" s="97">
        <v>1.9</v>
      </c>
      <c r="E315" s="97">
        <v>0.2</v>
      </c>
      <c r="F315" s="96">
        <v>12.3</v>
      </c>
      <c r="G315" s="98">
        <v>58.75</v>
      </c>
      <c r="H315" s="110">
        <v>0</v>
      </c>
      <c r="I315" s="100"/>
    </row>
    <row r="316" spans="1:14" ht="17.25" customHeight="1">
      <c r="A316" s="7" t="s">
        <v>19</v>
      </c>
      <c r="B316" s="14"/>
      <c r="C316" s="64">
        <f aca="true" t="shared" si="32" ref="C316:H316">SUM(C312:C315)</f>
        <v>350</v>
      </c>
      <c r="D316" s="64">
        <f t="shared" si="32"/>
        <v>7.42</v>
      </c>
      <c r="E316" s="64">
        <f t="shared" si="32"/>
        <v>10.479999999999999</v>
      </c>
      <c r="F316" s="64">
        <f t="shared" si="32"/>
        <v>44.120000000000005</v>
      </c>
      <c r="G316" s="64">
        <v>300.59000000000003</v>
      </c>
      <c r="H316" s="64">
        <f t="shared" si="32"/>
        <v>1.6599999999999997</v>
      </c>
      <c r="N316" s="74"/>
    </row>
    <row r="317" spans="1:14" s="74" customFormat="1" ht="17.25" customHeight="1">
      <c r="A317" s="57"/>
      <c r="B317" s="70"/>
      <c r="C317" s="63"/>
      <c r="D317" s="11"/>
      <c r="E317" s="11"/>
      <c r="F317" s="19"/>
      <c r="H317" s="11"/>
      <c r="N317" s="1"/>
    </row>
    <row r="318" spans="1:14" ht="17.25" customHeight="1">
      <c r="A318" s="7" t="s">
        <v>25</v>
      </c>
      <c r="B318" s="14"/>
      <c r="C318" s="62"/>
      <c r="D318" s="15"/>
      <c r="E318" s="15"/>
      <c r="F318" s="15"/>
      <c r="G318" s="15"/>
      <c r="H318" s="15"/>
      <c r="N318" s="74"/>
    </row>
    <row r="319" spans="1:14" s="73" customFormat="1" ht="17.25" customHeight="1">
      <c r="A319" s="70" t="s">
        <v>82</v>
      </c>
      <c r="B319" s="71" t="s">
        <v>228</v>
      </c>
      <c r="C319" s="72">
        <v>100</v>
      </c>
      <c r="D319" s="11">
        <v>0.4</v>
      </c>
      <c r="E319" s="11">
        <v>0.4</v>
      </c>
      <c r="F319" s="11">
        <v>9.8</v>
      </c>
      <c r="G319" s="73">
        <v>44</v>
      </c>
      <c r="H319" s="11">
        <v>10</v>
      </c>
      <c r="N319" s="74"/>
    </row>
    <row r="320" spans="1:8" ht="15.75" customHeight="1">
      <c r="A320" s="10"/>
      <c r="B320" s="9"/>
      <c r="C320" s="59"/>
      <c r="D320" s="11"/>
      <c r="E320" s="11"/>
      <c r="F320" s="19"/>
      <c r="H320" s="11"/>
    </row>
    <row r="321" spans="1:8" ht="17.25" customHeight="1">
      <c r="A321" s="2" t="s">
        <v>16</v>
      </c>
      <c r="D321" s="8"/>
      <c r="E321" s="8"/>
      <c r="F321" s="8"/>
      <c r="G321" s="8"/>
      <c r="H321" s="8"/>
    </row>
    <row r="322" spans="1:14" s="74" customFormat="1" ht="29.25" customHeight="1">
      <c r="A322" s="83" t="s">
        <v>175</v>
      </c>
      <c r="B322" s="74" t="s">
        <v>95</v>
      </c>
      <c r="C322" s="79">
        <v>30</v>
      </c>
      <c r="D322" s="81">
        <v>0.45</v>
      </c>
      <c r="E322" s="81">
        <v>2.1</v>
      </c>
      <c r="F322" s="81">
        <v>3.22</v>
      </c>
      <c r="G322" s="81">
        <v>33.67</v>
      </c>
      <c r="H322" s="81">
        <v>0.72</v>
      </c>
      <c r="N322" s="1"/>
    </row>
    <row r="323" spans="1:14" s="44" customFormat="1" ht="17.25" customHeight="1">
      <c r="A323" s="43" t="s">
        <v>240</v>
      </c>
      <c r="B323" s="11" t="s">
        <v>38</v>
      </c>
      <c r="C323" s="59">
        <v>40</v>
      </c>
      <c r="D323" s="44">
        <v>0.3</v>
      </c>
      <c r="E323" s="11">
        <v>0</v>
      </c>
      <c r="F323" s="11">
        <v>2.7</v>
      </c>
      <c r="G323" s="11">
        <v>8.2</v>
      </c>
      <c r="H323" s="11">
        <v>10.5</v>
      </c>
      <c r="N323" s="74"/>
    </row>
    <row r="324" spans="1:14" s="73" customFormat="1" ht="17.25" customHeight="1">
      <c r="A324" s="70" t="s">
        <v>312</v>
      </c>
      <c r="B324" s="70" t="s">
        <v>43</v>
      </c>
      <c r="C324" s="11">
        <v>150</v>
      </c>
      <c r="D324" s="11">
        <v>5.09</v>
      </c>
      <c r="E324" s="11">
        <v>3.06</v>
      </c>
      <c r="F324" s="19">
        <v>11.38</v>
      </c>
      <c r="G324" s="73">
        <v>93.38</v>
      </c>
      <c r="H324" s="11">
        <v>0.42</v>
      </c>
      <c r="N324" s="44"/>
    </row>
    <row r="325" spans="1:14" ht="18" customHeight="1">
      <c r="A325" s="10" t="s">
        <v>182</v>
      </c>
      <c r="B325" s="70" t="s">
        <v>76</v>
      </c>
      <c r="C325" s="19">
        <v>60</v>
      </c>
      <c r="D325" s="136" t="s">
        <v>315</v>
      </c>
      <c r="E325" s="11">
        <v>5.41</v>
      </c>
      <c r="F325" s="19">
        <v>6.23</v>
      </c>
      <c r="G325" s="1">
        <v>111.04</v>
      </c>
      <c r="H325" s="11">
        <v>0</v>
      </c>
      <c r="N325" s="74"/>
    </row>
    <row r="326" spans="1:8" ht="17.25" customHeight="1">
      <c r="A326" s="10" t="s">
        <v>165</v>
      </c>
      <c r="B326" s="9" t="s">
        <v>41</v>
      </c>
      <c r="C326" s="59">
        <v>25</v>
      </c>
      <c r="D326" s="11">
        <v>0.84</v>
      </c>
      <c r="E326" s="11">
        <v>1.72</v>
      </c>
      <c r="F326" s="19">
        <v>2.3</v>
      </c>
      <c r="G326" s="1">
        <v>28.08</v>
      </c>
      <c r="H326" s="11">
        <v>0.3</v>
      </c>
    </row>
    <row r="327" spans="1:8" ht="17.25" customHeight="1">
      <c r="A327" s="10" t="s">
        <v>183</v>
      </c>
      <c r="B327" s="9" t="s">
        <v>109</v>
      </c>
      <c r="C327" s="59">
        <v>110</v>
      </c>
      <c r="D327" s="11">
        <v>3.07</v>
      </c>
      <c r="E327" s="11">
        <v>3.67</v>
      </c>
      <c r="F327" s="19">
        <v>17.56</v>
      </c>
      <c r="G327" s="1">
        <v>115.5</v>
      </c>
      <c r="H327" s="11">
        <v>0</v>
      </c>
    </row>
    <row r="328" spans="1:8" s="74" customFormat="1" ht="18" customHeight="1">
      <c r="A328" s="57" t="s">
        <v>96</v>
      </c>
      <c r="B328" s="71" t="s">
        <v>79</v>
      </c>
      <c r="C328" s="72">
        <v>150</v>
      </c>
      <c r="D328" s="11">
        <v>0.08</v>
      </c>
      <c r="E328" s="11">
        <v>0.04</v>
      </c>
      <c r="F328" s="136" t="s">
        <v>326</v>
      </c>
      <c r="G328" s="19">
        <v>74.11</v>
      </c>
      <c r="H328" s="11">
        <v>3.66</v>
      </c>
    </row>
    <row r="329" spans="1:9" s="74" customFormat="1" ht="17.25" customHeight="1">
      <c r="A329" s="112" t="s">
        <v>241</v>
      </c>
      <c r="B329" s="11" t="s">
        <v>224</v>
      </c>
      <c r="C329" s="11">
        <v>20</v>
      </c>
      <c r="D329" s="19">
        <v>1.52</v>
      </c>
      <c r="E329" s="11">
        <v>0.16</v>
      </c>
      <c r="F329" s="19">
        <v>9.84</v>
      </c>
      <c r="G329" s="11">
        <v>47</v>
      </c>
      <c r="H329" s="74">
        <v>0</v>
      </c>
      <c r="I329" s="111"/>
    </row>
    <row r="330" spans="1:9" s="74" customFormat="1" ht="17.25" customHeight="1">
      <c r="A330" s="112" t="s">
        <v>242</v>
      </c>
      <c r="B330" s="71" t="s">
        <v>224</v>
      </c>
      <c r="C330" s="72">
        <v>30</v>
      </c>
      <c r="D330" s="11">
        <v>2.28</v>
      </c>
      <c r="E330" s="19">
        <v>0.24</v>
      </c>
      <c r="F330" s="11">
        <v>14.76</v>
      </c>
      <c r="G330" s="19">
        <v>70.5</v>
      </c>
      <c r="H330" s="11">
        <v>0</v>
      </c>
      <c r="I330" s="111"/>
    </row>
    <row r="331" spans="1:14" ht="17.25" customHeight="1">
      <c r="A331" s="22" t="s">
        <v>19</v>
      </c>
      <c r="B331" s="9"/>
      <c r="C331" s="61">
        <f aca="true" t="shared" si="33" ref="C331:H331">C322+C324+C325+C326+C327+C328+C329+C330</f>
        <v>575</v>
      </c>
      <c r="D331" s="137">
        <f>D322+D324+D326+D327+D328+D329+D330</f>
        <v>13.329999999999998</v>
      </c>
      <c r="E331" s="61">
        <f t="shared" si="33"/>
        <v>16.4</v>
      </c>
      <c r="F331" s="137">
        <f>F322+F324+F325+F326+F327+F329+F330</f>
        <v>65.29</v>
      </c>
      <c r="G331" s="61">
        <v>573.28</v>
      </c>
      <c r="H331" s="61">
        <f t="shared" si="33"/>
        <v>5.1</v>
      </c>
      <c r="N331" s="74"/>
    </row>
    <row r="332" spans="1:14" s="74" customFormat="1" ht="17.25" customHeight="1">
      <c r="A332" s="57"/>
      <c r="B332" s="70"/>
      <c r="C332" s="19"/>
      <c r="D332" s="30"/>
      <c r="E332" s="30"/>
      <c r="F332" s="30"/>
      <c r="G332" s="30"/>
      <c r="H332" s="30"/>
      <c r="N332" s="44"/>
    </row>
    <row r="333" spans="1:14" ht="17.25" customHeight="1">
      <c r="A333" s="2" t="s">
        <v>11</v>
      </c>
      <c r="D333" s="8"/>
      <c r="E333" s="8"/>
      <c r="F333" s="8"/>
      <c r="G333" s="8"/>
      <c r="H333" s="8"/>
      <c r="N333" s="9"/>
    </row>
    <row r="334" spans="1:8" ht="17.25" customHeight="1">
      <c r="A334" s="10" t="s">
        <v>268</v>
      </c>
      <c r="B334" s="9" t="s">
        <v>225</v>
      </c>
      <c r="C334" s="59">
        <v>150</v>
      </c>
      <c r="D334" s="11">
        <v>3.92</v>
      </c>
      <c r="E334" s="11">
        <v>3.38</v>
      </c>
      <c r="F334" s="19">
        <v>5.27</v>
      </c>
      <c r="G334" s="1">
        <v>71.55</v>
      </c>
      <c r="H334" s="19">
        <v>0</v>
      </c>
    </row>
    <row r="335" spans="1:8" ht="17.25" customHeight="1">
      <c r="A335" s="10" t="s">
        <v>139</v>
      </c>
      <c r="B335" s="9" t="s">
        <v>140</v>
      </c>
      <c r="C335" s="59">
        <v>55</v>
      </c>
      <c r="D335" s="11">
        <v>2.59</v>
      </c>
      <c r="E335" s="11">
        <v>1.38</v>
      </c>
      <c r="F335" s="19">
        <v>18.03</v>
      </c>
      <c r="G335" s="1">
        <v>95</v>
      </c>
      <c r="H335" s="11">
        <v>0.01</v>
      </c>
    </row>
    <row r="336" spans="1:14" s="2" customFormat="1" ht="17.25" customHeight="1">
      <c r="A336" s="22" t="s">
        <v>19</v>
      </c>
      <c r="B336" s="45"/>
      <c r="C336" s="61">
        <f aca="true" t="shared" si="34" ref="C336:H336">SUM(C334:C335)</f>
        <v>205</v>
      </c>
      <c r="D336" s="61">
        <f t="shared" si="34"/>
        <v>6.51</v>
      </c>
      <c r="E336" s="61">
        <f t="shared" si="34"/>
        <v>4.76</v>
      </c>
      <c r="F336" s="61">
        <f t="shared" si="34"/>
        <v>23.3</v>
      </c>
      <c r="G336" s="61">
        <v>166.55</v>
      </c>
      <c r="H336" s="61">
        <f t="shared" si="34"/>
        <v>0.01</v>
      </c>
      <c r="N336" s="73"/>
    </row>
    <row r="337" spans="1:14" s="44" customFormat="1" ht="17.25" customHeight="1">
      <c r="A337" s="43"/>
      <c r="B337" s="11"/>
      <c r="C337" s="59"/>
      <c r="E337" s="11"/>
      <c r="F337" s="11"/>
      <c r="G337" s="11"/>
      <c r="H337" s="11"/>
      <c r="I337" s="11"/>
      <c r="N337" s="1"/>
    </row>
    <row r="338" spans="1:8" ht="17.25" customHeight="1">
      <c r="A338" s="7" t="s">
        <v>13</v>
      </c>
      <c r="B338" s="14"/>
      <c r="C338" s="62"/>
      <c r="D338" s="16"/>
      <c r="E338" s="16"/>
      <c r="F338" s="16"/>
      <c r="G338" s="16"/>
      <c r="H338" s="16"/>
    </row>
    <row r="339" spans="1:14" ht="17.25" customHeight="1">
      <c r="A339" s="10" t="s">
        <v>186</v>
      </c>
      <c r="B339" s="74" t="s">
        <v>187</v>
      </c>
      <c r="C339" s="19">
        <v>60</v>
      </c>
      <c r="D339" s="11">
        <v>9.06</v>
      </c>
      <c r="E339" s="11">
        <v>4.36</v>
      </c>
      <c r="F339" s="11">
        <v>1.84</v>
      </c>
      <c r="G339" s="19">
        <v>82.81</v>
      </c>
      <c r="H339" s="11">
        <v>0.03</v>
      </c>
      <c r="N339" s="74"/>
    </row>
    <row r="340" spans="1:14" ht="17.25" customHeight="1">
      <c r="A340" s="10" t="s">
        <v>188</v>
      </c>
      <c r="B340" s="74" t="s">
        <v>189</v>
      </c>
      <c r="C340" s="19">
        <v>110</v>
      </c>
      <c r="D340" s="11">
        <v>2.1</v>
      </c>
      <c r="E340" s="11">
        <v>3.39</v>
      </c>
      <c r="F340" s="11">
        <v>13.22</v>
      </c>
      <c r="G340" s="19">
        <v>91.74</v>
      </c>
      <c r="H340" s="11">
        <v>11.55</v>
      </c>
      <c r="N340" s="74"/>
    </row>
    <row r="341" spans="1:14" s="74" customFormat="1" ht="17.25" customHeight="1">
      <c r="A341" s="57" t="s">
        <v>269</v>
      </c>
      <c r="B341" s="70" t="s">
        <v>122</v>
      </c>
      <c r="C341" s="19">
        <v>180</v>
      </c>
      <c r="D341" s="11">
        <v>0.23</v>
      </c>
      <c r="E341" s="19">
        <v>0</v>
      </c>
      <c r="F341" s="11">
        <v>17.34</v>
      </c>
      <c r="G341" s="19">
        <v>70.25</v>
      </c>
      <c r="H341" s="11">
        <v>0.3</v>
      </c>
      <c r="N341" s="44"/>
    </row>
    <row r="342" spans="1:9" s="74" customFormat="1" ht="17.25" customHeight="1">
      <c r="A342" s="112" t="s">
        <v>241</v>
      </c>
      <c r="B342" s="11" t="s">
        <v>224</v>
      </c>
      <c r="C342" s="96">
        <v>25</v>
      </c>
      <c r="D342" s="97">
        <v>1.9</v>
      </c>
      <c r="E342" s="97">
        <v>0.2</v>
      </c>
      <c r="F342" s="96">
        <v>12.3</v>
      </c>
      <c r="G342" s="98">
        <v>58.75</v>
      </c>
      <c r="H342" s="110">
        <v>0</v>
      </c>
      <c r="I342" s="111"/>
    </row>
    <row r="343" spans="1:9" s="74" customFormat="1" ht="17.25" customHeight="1">
      <c r="A343" s="112" t="s">
        <v>242</v>
      </c>
      <c r="B343" s="71" t="s">
        <v>224</v>
      </c>
      <c r="C343" s="96">
        <v>25</v>
      </c>
      <c r="D343" s="97">
        <v>1.9</v>
      </c>
      <c r="E343" s="97">
        <v>0.2</v>
      </c>
      <c r="F343" s="96">
        <v>12.3</v>
      </c>
      <c r="G343" s="98">
        <v>58.75</v>
      </c>
      <c r="H343" s="110">
        <v>0</v>
      </c>
      <c r="I343" s="111"/>
    </row>
    <row r="344" spans="1:14" ht="17.25" customHeight="1">
      <c r="A344" s="2" t="s">
        <v>19</v>
      </c>
      <c r="C344" s="2">
        <f aca="true" t="shared" si="35" ref="C344:H344">SUM(C339:C343)</f>
        <v>400</v>
      </c>
      <c r="D344" s="2">
        <f t="shared" si="35"/>
        <v>15.190000000000001</v>
      </c>
      <c r="E344" s="2">
        <f t="shared" si="35"/>
        <v>8.15</v>
      </c>
      <c r="F344" s="2">
        <f t="shared" si="35"/>
        <v>57</v>
      </c>
      <c r="G344" s="2">
        <v>362.3</v>
      </c>
      <c r="H344" s="2">
        <f t="shared" si="35"/>
        <v>11.88</v>
      </c>
      <c r="N344" s="73"/>
    </row>
    <row r="345" spans="1:8" ht="17.25" customHeight="1">
      <c r="A345" s="2"/>
      <c r="D345" s="13"/>
      <c r="E345" s="13"/>
      <c r="F345" s="13"/>
      <c r="G345" s="13"/>
      <c r="H345" s="13"/>
    </row>
    <row r="346" spans="1:8" ht="17.25" customHeight="1">
      <c r="A346" s="7" t="s">
        <v>4</v>
      </c>
      <c r="B346" s="14"/>
      <c r="C346" s="62"/>
      <c r="D346" s="15">
        <f>D316+D319+D331+D336+D344</f>
        <v>42.849999999999994</v>
      </c>
      <c r="E346" s="15">
        <f>E316+E319+E331+E336+E344</f>
        <v>40.19</v>
      </c>
      <c r="F346" s="15">
        <f>F316+F319+F331+F336+F344</f>
        <v>199.51000000000002</v>
      </c>
      <c r="G346" s="15">
        <v>1446.72</v>
      </c>
      <c r="H346" s="15">
        <f>H316+H319+H331+H336+H344</f>
        <v>28.65</v>
      </c>
    </row>
    <row r="347" spans="1:8" ht="17.25" customHeight="1">
      <c r="A347" s="51" t="s">
        <v>246</v>
      </c>
      <c r="B347" s="143" t="s">
        <v>74</v>
      </c>
      <c r="C347" s="144"/>
      <c r="D347" s="144"/>
      <c r="E347" s="11"/>
      <c r="F347" s="11"/>
      <c r="H347" s="11"/>
    </row>
    <row r="348" spans="1:8" ht="19.5" customHeight="1">
      <c r="A348" s="10"/>
      <c r="B348" s="9"/>
      <c r="C348" s="59"/>
      <c r="D348" s="11"/>
      <c r="E348" s="11"/>
      <c r="F348" s="19"/>
      <c r="H348" s="11"/>
    </row>
    <row r="349" spans="1:8" ht="17.25" customHeight="1">
      <c r="A349" s="2" t="s">
        <v>68</v>
      </c>
      <c r="D349" s="8"/>
      <c r="E349" s="8"/>
      <c r="F349" s="8"/>
      <c r="G349" s="8"/>
      <c r="H349" s="8"/>
    </row>
    <row r="350" spans="1:8" ht="17.25" customHeight="1">
      <c r="A350" s="2" t="s">
        <v>15</v>
      </c>
      <c r="D350" s="8"/>
      <c r="E350" s="8"/>
      <c r="F350" s="8"/>
      <c r="G350" s="8"/>
      <c r="H350" s="8"/>
    </row>
    <row r="351" spans="1:14" s="74" customFormat="1" ht="17.25" customHeight="1">
      <c r="A351" s="57" t="s">
        <v>282</v>
      </c>
      <c r="B351" s="70" t="s">
        <v>116</v>
      </c>
      <c r="C351" s="59">
        <v>150</v>
      </c>
      <c r="D351" s="11">
        <v>3.72</v>
      </c>
      <c r="E351" s="11">
        <v>3.82</v>
      </c>
      <c r="F351" s="19">
        <v>6.13</v>
      </c>
      <c r="G351" s="73">
        <v>98.85</v>
      </c>
      <c r="H351" s="11">
        <v>0.6</v>
      </c>
      <c r="N351" s="1"/>
    </row>
    <row r="352" spans="1:8" s="74" customFormat="1" ht="17.25" customHeight="1">
      <c r="A352" s="112" t="s">
        <v>194</v>
      </c>
      <c r="B352" s="70" t="s">
        <v>119</v>
      </c>
      <c r="C352" s="19">
        <v>170</v>
      </c>
      <c r="D352" s="11">
        <v>2.22</v>
      </c>
      <c r="E352" s="11">
        <v>2.06</v>
      </c>
      <c r="F352" s="19">
        <v>14.34</v>
      </c>
      <c r="G352" s="74">
        <v>84.69</v>
      </c>
      <c r="H352" s="109">
        <v>1.1</v>
      </c>
    </row>
    <row r="353" spans="1:9" s="98" customFormat="1" ht="17.25" customHeight="1">
      <c r="A353" s="1" t="s">
        <v>256</v>
      </c>
      <c r="B353" s="95" t="s">
        <v>224</v>
      </c>
      <c r="C353" s="96">
        <v>25</v>
      </c>
      <c r="D353" s="97">
        <v>1.9</v>
      </c>
      <c r="E353" s="97">
        <v>0.2</v>
      </c>
      <c r="F353" s="96">
        <v>12.3</v>
      </c>
      <c r="G353" s="98">
        <v>58.75</v>
      </c>
      <c r="H353" s="110">
        <v>0</v>
      </c>
      <c r="I353" s="100"/>
    </row>
    <row r="354" spans="1:8" ht="17.25" customHeight="1">
      <c r="A354" s="10" t="s">
        <v>222</v>
      </c>
      <c r="B354" s="9" t="s">
        <v>223</v>
      </c>
      <c r="C354" s="60">
        <v>5</v>
      </c>
      <c r="D354" s="11">
        <v>0.05</v>
      </c>
      <c r="E354" s="11">
        <v>3.63</v>
      </c>
      <c r="F354" s="19">
        <v>0.07</v>
      </c>
      <c r="G354" s="1">
        <v>33.1</v>
      </c>
      <c r="H354" s="11">
        <v>0.13</v>
      </c>
    </row>
    <row r="355" spans="1:14" ht="17.25" customHeight="1">
      <c r="A355" s="10" t="s">
        <v>220</v>
      </c>
      <c r="B355" s="9" t="s">
        <v>221</v>
      </c>
      <c r="C355" s="59">
        <v>7</v>
      </c>
      <c r="D355" s="11">
        <v>1.65</v>
      </c>
      <c r="E355" s="11">
        <v>2.16</v>
      </c>
      <c r="F355" s="19">
        <v>0</v>
      </c>
      <c r="G355" s="1">
        <v>26.6</v>
      </c>
      <c r="H355" s="11">
        <v>0.14</v>
      </c>
      <c r="N355" s="74"/>
    </row>
    <row r="356" spans="1:16" ht="17.25" customHeight="1">
      <c r="A356" s="22" t="s">
        <v>19</v>
      </c>
      <c r="B356" s="9"/>
      <c r="C356" s="61">
        <f aca="true" t="shared" si="36" ref="C356:H356">SUM(C351:C355)</f>
        <v>357</v>
      </c>
      <c r="D356" s="55">
        <f t="shared" si="36"/>
        <v>9.54</v>
      </c>
      <c r="E356" s="55">
        <f t="shared" si="36"/>
        <v>11.870000000000001</v>
      </c>
      <c r="F356" s="55">
        <f t="shared" si="36"/>
        <v>32.839999999999996</v>
      </c>
      <c r="G356" s="55">
        <v>301.99</v>
      </c>
      <c r="H356" s="55">
        <f t="shared" si="36"/>
        <v>1.9700000000000002</v>
      </c>
      <c r="I356" s="46">
        <f aca="true" t="shared" si="37" ref="I356:P357">SUM(I352:I354)</f>
        <v>0</v>
      </c>
      <c r="J356" s="46">
        <f t="shared" si="37"/>
        <v>0</v>
      </c>
      <c r="K356" s="46">
        <f t="shared" si="37"/>
        <v>0</v>
      </c>
      <c r="L356" s="46">
        <f t="shared" si="37"/>
        <v>0</v>
      </c>
      <c r="M356" s="46">
        <f t="shared" si="37"/>
        <v>0</v>
      </c>
      <c r="O356" s="46">
        <f t="shared" si="37"/>
        <v>0</v>
      </c>
      <c r="P356" s="46">
        <f t="shared" si="37"/>
        <v>0</v>
      </c>
    </row>
    <row r="357" spans="1:16" ht="17.25" customHeight="1">
      <c r="A357" s="22"/>
      <c r="B357" s="9"/>
      <c r="C357" s="59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>
        <f t="shared" si="37"/>
        <v>0</v>
      </c>
      <c r="O357" s="46"/>
      <c r="P357" s="46"/>
    </row>
    <row r="358" spans="1:16" ht="17.25" customHeight="1">
      <c r="A358" s="22" t="s">
        <v>25</v>
      </c>
      <c r="B358" s="9"/>
      <c r="C358" s="59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</row>
    <row r="359" spans="1:14" ht="17.25" customHeight="1">
      <c r="A359" s="10" t="s">
        <v>153</v>
      </c>
      <c r="B359" s="9" t="s">
        <v>152</v>
      </c>
      <c r="C359" s="61">
        <v>150</v>
      </c>
      <c r="D359" s="47">
        <v>0.75</v>
      </c>
      <c r="E359" s="46">
        <v>0</v>
      </c>
      <c r="F359" s="47">
        <v>19.14</v>
      </c>
      <c r="G359" s="2">
        <v>79.39</v>
      </c>
      <c r="H359" s="20">
        <v>6</v>
      </c>
      <c r="N359" s="2"/>
    </row>
    <row r="360" spans="1:8" ht="19.5" customHeight="1">
      <c r="A360" s="10"/>
      <c r="B360" s="9"/>
      <c r="C360" s="59"/>
      <c r="D360" s="11"/>
      <c r="E360" s="11"/>
      <c r="F360" s="19"/>
      <c r="H360" s="11"/>
    </row>
    <row r="361" spans="1:8" ht="17.25" customHeight="1">
      <c r="A361" s="25" t="s">
        <v>16</v>
      </c>
      <c r="B361" s="26"/>
      <c r="C361" s="27"/>
      <c r="D361" s="5"/>
      <c r="E361" s="5"/>
      <c r="F361" s="5"/>
      <c r="G361" s="5"/>
      <c r="H361" s="5"/>
    </row>
    <row r="362" spans="1:14" s="44" customFormat="1" ht="17.25" customHeight="1">
      <c r="A362" s="43" t="s">
        <v>85</v>
      </c>
      <c r="B362" s="11" t="s">
        <v>78</v>
      </c>
      <c r="C362" s="19">
        <v>30</v>
      </c>
      <c r="D362" s="44">
        <v>0.52</v>
      </c>
      <c r="E362" s="11">
        <v>2.02</v>
      </c>
      <c r="F362" s="11">
        <v>1.72</v>
      </c>
      <c r="G362" s="11">
        <v>27</v>
      </c>
      <c r="H362" s="11">
        <v>0.62</v>
      </c>
      <c r="I362" s="11"/>
      <c r="J362" s="11"/>
      <c r="N362" s="1"/>
    </row>
    <row r="363" spans="1:8" s="44" customFormat="1" ht="17.25" customHeight="1">
      <c r="A363" s="43" t="s">
        <v>240</v>
      </c>
      <c r="B363" s="11" t="s">
        <v>38</v>
      </c>
      <c r="C363" s="59">
        <v>40</v>
      </c>
      <c r="D363" s="44">
        <v>0.3</v>
      </c>
      <c r="E363" s="11">
        <v>0</v>
      </c>
      <c r="F363" s="11">
        <v>2.7</v>
      </c>
      <c r="G363" s="11">
        <v>8.2</v>
      </c>
      <c r="H363" s="11">
        <v>10.5</v>
      </c>
    </row>
    <row r="364" spans="1:14" ht="18" customHeight="1">
      <c r="A364" s="10" t="s">
        <v>129</v>
      </c>
      <c r="B364" s="9" t="s">
        <v>130</v>
      </c>
      <c r="C364" s="59">
        <v>150</v>
      </c>
      <c r="D364" s="11">
        <v>3.33</v>
      </c>
      <c r="E364" s="11">
        <v>2.23</v>
      </c>
      <c r="F364" s="19">
        <v>7.94</v>
      </c>
      <c r="G364" s="1">
        <v>65.14</v>
      </c>
      <c r="H364" s="11">
        <v>4.06</v>
      </c>
      <c r="N364" s="44"/>
    </row>
    <row r="365" spans="1:8" s="74" customFormat="1" ht="17.25" customHeight="1">
      <c r="A365" s="57" t="s">
        <v>198</v>
      </c>
      <c r="B365" s="70" t="s">
        <v>195</v>
      </c>
      <c r="C365" s="63">
        <v>60</v>
      </c>
      <c r="D365" s="11">
        <v>8.88</v>
      </c>
      <c r="E365" s="11">
        <v>6.17</v>
      </c>
      <c r="F365" s="19">
        <v>5.56</v>
      </c>
      <c r="G365" s="74">
        <v>113.33</v>
      </c>
      <c r="H365" s="11">
        <v>0.13</v>
      </c>
    </row>
    <row r="366" spans="1:13" s="74" customFormat="1" ht="17.25" customHeight="1">
      <c r="A366" s="118" t="s">
        <v>143</v>
      </c>
      <c r="B366" s="119" t="s">
        <v>42</v>
      </c>
      <c r="C366" s="72">
        <v>25</v>
      </c>
      <c r="D366" s="11">
        <v>0.14</v>
      </c>
      <c r="E366" s="11">
        <v>0.92</v>
      </c>
      <c r="F366" s="19">
        <v>1.31</v>
      </c>
      <c r="G366" s="74">
        <v>14.04</v>
      </c>
      <c r="H366" s="120">
        <v>0.1</v>
      </c>
      <c r="I366" s="111"/>
      <c r="M366" s="1"/>
    </row>
    <row r="367" spans="1:9" s="53" customFormat="1" ht="17.25" customHeight="1">
      <c r="A367" s="101" t="s">
        <v>196</v>
      </c>
      <c r="B367" s="95" t="s">
        <v>136</v>
      </c>
      <c r="C367" s="96">
        <v>110</v>
      </c>
      <c r="D367" s="97">
        <v>2.54</v>
      </c>
      <c r="E367" s="97">
        <v>3.64</v>
      </c>
      <c r="F367" s="97">
        <v>2.294</v>
      </c>
      <c r="G367" s="96">
        <v>134.75</v>
      </c>
      <c r="H367" s="99">
        <v>0.66</v>
      </c>
      <c r="I367" s="139"/>
    </row>
    <row r="368" spans="1:14" s="74" customFormat="1" ht="18" customHeight="1">
      <c r="A368" s="57" t="s">
        <v>207</v>
      </c>
      <c r="B368" s="70" t="s">
        <v>90</v>
      </c>
      <c r="C368" s="19">
        <v>150</v>
      </c>
      <c r="D368" s="11">
        <v>0.064</v>
      </c>
      <c r="E368" s="11">
        <v>0.071</v>
      </c>
      <c r="F368" s="11">
        <v>12.28</v>
      </c>
      <c r="G368" s="19">
        <v>50</v>
      </c>
      <c r="H368" s="11">
        <v>0.75</v>
      </c>
      <c r="N368" s="1"/>
    </row>
    <row r="369" spans="1:9" s="74" customFormat="1" ht="17.25" customHeight="1">
      <c r="A369" s="112" t="s">
        <v>241</v>
      </c>
      <c r="B369" s="11" t="s">
        <v>224</v>
      </c>
      <c r="C369" s="11">
        <v>20</v>
      </c>
      <c r="D369" s="19">
        <v>1.52</v>
      </c>
      <c r="E369" s="11">
        <v>0.16</v>
      </c>
      <c r="F369" s="19">
        <v>9.84</v>
      </c>
      <c r="G369" s="11">
        <v>47</v>
      </c>
      <c r="H369" s="74">
        <v>0</v>
      </c>
      <c r="I369" s="111"/>
    </row>
    <row r="370" spans="1:9" s="74" customFormat="1" ht="17.25" customHeight="1">
      <c r="A370" s="112" t="s">
        <v>242</v>
      </c>
      <c r="B370" s="71" t="s">
        <v>224</v>
      </c>
      <c r="C370" s="72">
        <v>20</v>
      </c>
      <c r="D370" s="11">
        <v>2.28</v>
      </c>
      <c r="E370" s="19">
        <v>0.24</v>
      </c>
      <c r="F370" s="11">
        <v>14.76</v>
      </c>
      <c r="G370" s="19" t="s">
        <v>333</v>
      </c>
      <c r="H370" s="11">
        <v>0</v>
      </c>
      <c r="I370" s="111"/>
    </row>
    <row r="371" spans="1:14" ht="17.25" customHeight="1">
      <c r="A371" s="22" t="s">
        <v>19</v>
      </c>
      <c r="B371" s="9"/>
      <c r="C371" s="75">
        <f aca="true" t="shared" si="38" ref="C371:H371">C362+C364+C365+C366+C367+C368+C369+C370</f>
        <v>565</v>
      </c>
      <c r="D371" s="78">
        <f t="shared" si="38"/>
        <v>19.274</v>
      </c>
      <c r="E371" s="78">
        <f t="shared" si="38"/>
        <v>15.451</v>
      </c>
      <c r="F371" s="78">
        <f t="shared" si="38"/>
        <v>55.704</v>
      </c>
      <c r="G371" s="78">
        <v>451.26</v>
      </c>
      <c r="H371" s="78">
        <f t="shared" si="38"/>
        <v>6.319999999999999</v>
      </c>
      <c r="N371" s="74"/>
    </row>
    <row r="372" spans="1:8" ht="17.25" customHeight="1">
      <c r="A372" s="25"/>
      <c r="B372" s="26"/>
      <c r="C372" s="26"/>
      <c r="D372" s="8"/>
      <c r="E372" s="8"/>
      <c r="F372" s="8"/>
      <c r="G372" s="8"/>
      <c r="H372" s="8"/>
    </row>
    <row r="373" spans="1:8" ht="17.25" customHeight="1">
      <c r="A373" s="28" t="s">
        <v>11</v>
      </c>
      <c r="B373" s="29"/>
      <c r="C373" s="65"/>
      <c r="D373" s="12"/>
      <c r="E373" s="12"/>
      <c r="F373" s="12"/>
      <c r="G373" s="12"/>
      <c r="H373" s="12"/>
    </row>
    <row r="374" spans="1:14" s="53" customFormat="1" ht="17.25" customHeight="1">
      <c r="A374" s="9" t="s">
        <v>208</v>
      </c>
      <c r="B374" s="9" t="s">
        <v>209</v>
      </c>
      <c r="C374" s="59">
        <v>150</v>
      </c>
      <c r="D374" s="136" t="s">
        <v>322</v>
      </c>
      <c r="E374" s="11">
        <v>3.75</v>
      </c>
      <c r="F374" s="19">
        <v>7.05</v>
      </c>
      <c r="G374" s="53">
        <v>79.5</v>
      </c>
      <c r="H374" s="19">
        <v>1.95</v>
      </c>
      <c r="N374" s="1"/>
    </row>
    <row r="375" spans="1:8" ht="17.25" customHeight="1">
      <c r="A375" s="132" t="s">
        <v>158</v>
      </c>
      <c r="B375" s="9" t="s">
        <v>44</v>
      </c>
      <c r="C375" s="19">
        <v>50</v>
      </c>
      <c r="D375" s="11">
        <v>3.1</v>
      </c>
      <c r="E375" s="11">
        <v>2.39</v>
      </c>
      <c r="F375" s="19">
        <v>27.22</v>
      </c>
      <c r="G375" s="1">
        <v>142.9</v>
      </c>
      <c r="H375" s="109">
        <v>0</v>
      </c>
    </row>
    <row r="376" spans="1:14" ht="17.25" customHeight="1">
      <c r="A376" s="2" t="s">
        <v>19</v>
      </c>
      <c r="B376" s="9"/>
      <c r="C376" s="61">
        <f aca="true" t="shared" si="39" ref="C376:H376">SUM(C374:C375)</f>
        <v>200</v>
      </c>
      <c r="D376" s="46">
        <f t="shared" si="39"/>
        <v>3.1</v>
      </c>
      <c r="E376" s="46">
        <f t="shared" si="39"/>
        <v>6.140000000000001</v>
      </c>
      <c r="F376" s="46">
        <f t="shared" si="39"/>
        <v>34.269999999999996</v>
      </c>
      <c r="G376" s="46">
        <v>222.4</v>
      </c>
      <c r="H376" s="46">
        <f t="shared" si="39"/>
        <v>1.95</v>
      </c>
      <c r="N376" s="73"/>
    </row>
    <row r="377" spans="1:8" ht="17.25" customHeight="1">
      <c r="A377" s="2"/>
      <c r="B377" s="9"/>
      <c r="C377" s="59"/>
      <c r="D377" s="46"/>
      <c r="E377" s="46"/>
      <c r="F377" s="46"/>
      <c r="G377" s="46"/>
      <c r="H377" s="46"/>
    </row>
    <row r="378" spans="1:8" ht="17.25" customHeight="1">
      <c r="A378" s="28" t="s">
        <v>13</v>
      </c>
      <c r="B378" s="29"/>
      <c r="C378" s="65"/>
      <c r="D378" s="12"/>
      <c r="E378" s="12"/>
      <c r="F378" s="12"/>
      <c r="G378" s="12"/>
      <c r="H378" s="12"/>
    </row>
    <row r="379" spans="1:14" s="74" customFormat="1" ht="17.25" customHeight="1">
      <c r="A379" s="57" t="s">
        <v>215</v>
      </c>
      <c r="B379" s="70" t="s">
        <v>48</v>
      </c>
      <c r="C379" s="19">
        <v>30</v>
      </c>
      <c r="D379" s="11">
        <v>0.38</v>
      </c>
      <c r="E379" s="11">
        <v>1.79</v>
      </c>
      <c r="F379" s="11">
        <v>1.55</v>
      </c>
      <c r="G379" s="19">
        <v>23.8</v>
      </c>
      <c r="H379" s="11">
        <v>1.41</v>
      </c>
      <c r="N379" s="1"/>
    </row>
    <row r="380" spans="1:14" ht="17.25" customHeight="1">
      <c r="A380" s="10" t="s">
        <v>181</v>
      </c>
      <c r="B380" s="74" t="s">
        <v>123</v>
      </c>
      <c r="C380" s="19">
        <v>150</v>
      </c>
      <c r="D380" s="11">
        <v>7.1</v>
      </c>
      <c r="E380" s="11">
        <v>7.01</v>
      </c>
      <c r="F380" s="11">
        <v>29.63</v>
      </c>
      <c r="G380" s="19">
        <v>210</v>
      </c>
      <c r="H380" s="11">
        <v>0.03</v>
      </c>
      <c r="N380" s="74"/>
    </row>
    <row r="381" spans="1:14" s="74" customFormat="1" ht="17.25" customHeight="1">
      <c r="A381" s="57" t="s">
        <v>163</v>
      </c>
      <c r="B381" s="70" t="s">
        <v>121</v>
      </c>
      <c r="C381" s="19">
        <v>170</v>
      </c>
      <c r="D381" s="11">
        <v>0.08</v>
      </c>
      <c r="E381" s="11">
        <v>0.01</v>
      </c>
      <c r="F381" s="19">
        <v>8.05</v>
      </c>
      <c r="G381" s="74">
        <v>32.77</v>
      </c>
      <c r="H381" s="11">
        <v>1.42</v>
      </c>
      <c r="N381" s="21"/>
    </row>
    <row r="382" spans="1:9" s="74" customFormat="1" ht="17.25" customHeight="1">
      <c r="A382" s="112" t="s">
        <v>241</v>
      </c>
      <c r="B382" s="11" t="s">
        <v>224</v>
      </c>
      <c r="C382" s="11">
        <v>20</v>
      </c>
      <c r="D382" s="19">
        <v>1.52</v>
      </c>
      <c r="E382" s="11">
        <v>0.16</v>
      </c>
      <c r="F382" s="19">
        <v>9.84</v>
      </c>
      <c r="G382" s="11">
        <v>47</v>
      </c>
      <c r="H382" s="74">
        <v>0</v>
      </c>
      <c r="I382" s="111"/>
    </row>
    <row r="383" spans="1:14" s="73" customFormat="1" ht="17.25" customHeight="1">
      <c r="A383" s="70" t="s">
        <v>82</v>
      </c>
      <c r="B383" s="71" t="s">
        <v>228</v>
      </c>
      <c r="C383" s="72">
        <v>95</v>
      </c>
      <c r="D383" s="11">
        <v>0.36</v>
      </c>
      <c r="E383" s="11">
        <v>0.36</v>
      </c>
      <c r="F383" s="11">
        <v>9.31</v>
      </c>
      <c r="G383" s="73">
        <v>41.8</v>
      </c>
      <c r="H383" s="11">
        <v>9.5</v>
      </c>
      <c r="N383" s="74"/>
    </row>
    <row r="384" spans="1:14" s="2" customFormat="1" ht="17.25" customHeight="1">
      <c r="A384" s="2" t="s">
        <v>19</v>
      </c>
      <c r="C384" s="2">
        <f aca="true" t="shared" si="40" ref="C384:H384">SUM(C379:C383)</f>
        <v>465</v>
      </c>
      <c r="D384" s="2">
        <f t="shared" si="40"/>
        <v>9.44</v>
      </c>
      <c r="E384" s="2">
        <f t="shared" si="40"/>
        <v>9.33</v>
      </c>
      <c r="F384" s="2">
        <f t="shared" si="40"/>
        <v>58.38000000000001</v>
      </c>
      <c r="G384" s="2">
        <v>355.37</v>
      </c>
      <c r="H384" s="2">
        <f t="shared" si="40"/>
        <v>12.36</v>
      </c>
      <c r="N384" s="73"/>
    </row>
    <row r="385" spans="4:14" ht="17.25" customHeight="1">
      <c r="D385" s="8"/>
      <c r="E385" s="8"/>
      <c r="F385" s="8"/>
      <c r="G385" s="8"/>
      <c r="H385" s="8"/>
      <c r="N385" s="2"/>
    </row>
    <row r="386" spans="1:8" ht="17.25" customHeight="1">
      <c r="A386" s="25" t="s">
        <v>4</v>
      </c>
      <c r="B386" s="25"/>
      <c r="C386" s="26"/>
      <c r="D386" s="13">
        <f>D356+D359+D371+D376+D384</f>
        <v>42.104</v>
      </c>
      <c r="E386" s="13">
        <f>E356+E359+E371+E376+E384</f>
        <v>42.791</v>
      </c>
      <c r="F386" s="13">
        <f>F356+F359+F371+F376+F384</f>
        <v>200.334</v>
      </c>
      <c r="G386" s="13">
        <v>1410.4099999999999</v>
      </c>
      <c r="H386" s="13">
        <f>H356+H359+H371+H376+H384</f>
        <v>28.599999999999998</v>
      </c>
    </row>
    <row r="387" spans="1:8" ht="17.25" customHeight="1">
      <c r="A387" s="25"/>
      <c r="B387" s="25"/>
      <c r="C387" s="26"/>
      <c r="D387" s="13"/>
      <c r="E387" s="13"/>
      <c r="F387" s="13"/>
      <c r="G387" s="13"/>
      <c r="H387" s="13"/>
    </row>
    <row r="388" spans="1:8" ht="17.25" customHeight="1">
      <c r="A388" s="51" t="s">
        <v>246</v>
      </c>
      <c r="B388" s="143" t="s">
        <v>74</v>
      </c>
      <c r="C388" s="144"/>
      <c r="D388" s="144"/>
      <c r="E388" s="11"/>
      <c r="F388" s="11"/>
      <c r="H388" s="11"/>
    </row>
    <row r="389" spans="1:10" s="44" customFormat="1" ht="17.25" customHeight="1">
      <c r="A389" s="43"/>
      <c r="B389" s="11"/>
      <c r="C389" s="11"/>
      <c r="E389" s="11"/>
      <c r="F389" s="11"/>
      <c r="G389" s="11"/>
      <c r="H389" s="11"/>
      <c r="I389" s="11"/>
      <c r="J389" s="11"/>
    </row>
    <row r="390" spans="1:8" ht="17.25" customHeight="1">
      <c r="A390" s="33" t="s">
        <v>69</v>
      </c>
      <c r="B390" s="34"/>
      <c r="C390" s="34"/>
      <c r="D390" s="37"/>
      <c r="E390" s="37"/>
      <c r="F390" s="37"/>
      <c r="G390" s="37"/>
      <c r="H390" s="8"/>
    </row>
    <row r="391" spans="1:8" ht="17.25" customHeight="1">
      <c r="A391" s="41" t="s">
        <v>15</v>
      </c>
      <c r="B391" s="38"/>
      <c r="C391" s="68"/>
      <c r="D391" s="39"/>
      <c r="E391" s="39"/>
      <c r="F391" s="39"/>
      <c r="G391" s="39"/>
      <c r="H391" s="16"/>
    </row>
    <row r="392" spans="1:14" s="74" customFormat="1" ht="20.25" customHeight="1">
      <c r="A392" s="57" t="s">
        <v>203</v>
      </c>
      <c r="B392" s="70" t="s">
        <v>232</v>
      </c>
      <c r="C392" s="19">
        <v>150</v>
      </c>
      <c r="D392" s="11">
        <v>3.83</v>
      </c>
      <c r="E392" s="19">
        <v>5</v>
      </c>
      <c r="F392" s="19">
        <v>17.36</v>
      </c>
      <c r="G392" s="74">
        <v>129.7</v>
      </c>
      <c r="H392" s="11">
        <v>0.34</v>
      </c>
      <c r="N392" s="1"/>
    </row>
    <row r="393" spans="1:14" s="74" customFormat="1" ht="18" customHeight="1">
      <c r="A393" s="57" t="s">
        <v>6</v>
      </c>
      <c r="B393" s="11" t="s">
        <v>117</v>
      </c>
      <c r="C393" s="11">
        <v>170</v>
      </c>
      <c r="D393" s="11">
        <v>0.06</v>
      </c>
      <c r="E393" s="11">
        <v>0.02</v>
      </c>
      <c r="F393" s="19">
        <v>9.39</v>
      </c>
      <c r="G393" s="11">
        <v>37.6</v>
      </c>
      <c r="H393" s="74">
        <v>0</v>
      </c>
      <c r="N393" s="1"/>
    </row>
    <row r="394" spans="1:14" ht="17.25" customHeight="1">
      <c r="A394" s="10" t="s">
        <v>220</v>
      </c>
      <c r="B394" s="9" t="s">
        <v>221</v>
      </c>
      <c r="C394" s="59">
        <v>7</v>
      </c>
      <c r="D394" s="11">
        <v>1.65</v>
      </c>
      <c r="E394" s="11">
        <v>2.16</v>
      </c>
      <c r="F394" s="19">
        <v>0</v>
      </c>
      <c r="G394" s="1">
        <v>26.6</v>
      </c>
      <c r="H394" s="11">
        <v>0.14</v>
      </c>
      <c r="N394" s="74"/>
    </row>
    <row r="395" spans="1:8" ht="17.25" customHeight="1">
      <c r="A395" s="10" t="s">
        <v>222</v>
      </c>
      <c r="B395" s="9" t="s">
        <v>223</v>
      </c>
      <c r="C395" s="60">
        <v>5</v>
      </c>
      <c r="D395" s="11">
        <v>0.05</v>
      </c>
      <c r="E395" s="11">
        <v>3.63</v>
      </c>
      <c r="F395" s="19">
        <v>0.07</v>
      </c>
      <c r="G395" s="1">
        <v>33.1</v>
      </c>
      <c r="H395" s="11">
        <v>0.13</v>
      </c>
    </row>
    <row r="396" spans="1:9" s="98" customFormat="1" ht="17.25" customHeight="1">
      <c r="A396" s="1" t="s">
        <v>257</v>
      </c>
      <c r="B396" s="95" t="s">
        <v>224</v>
      </c>
      <c r="C396" s="96">
        <v>20</v>
      </c>
      <c r="D396" s="97">
        <v>1.54</v>
      </c>
      <c r="E396" s="97">
        <v>0.6</v>
      </c>
      <c r="F396" s="96">
        <v>10.66</v>
      </c>
      <c r="G396" s="98">
        <v>47</v>
      </c>
      <c r="H396" s="110">
        <v>0</v>
      </c>
      <c r="I396" s="100"/>
    </row>
    <row r="397" spans="1:14" s="2" customFormat="1" ht="21" customHeight="1">
      <c r="A397" s="22" t="s">
        <v>19</v>
      </c>
      <c r="B397" s="45"/>
      <c r="C397" s="61">
        <f aca="true" t="shared" si="41" ref="C397:H397">SUM(C392:C396)</f>
        <v>352</v>
      </c>
      <c r="D397" s="61">
        <f t="shared" si="41"/>
        <v>7.13</v>
      </c>
      <c r="E397" s="61">
        <f t="shared" si="41"/>
        <v>11.409999999999998</v>
      </c>
      <c r="F397" s="61">
        <f t="shared" si="41"/>
        <v>37.480000000000004</v>
      </c>
      <c r="G397" s="61">
        <v>274</v>
      </c>
      <c r="H397" s="61">
        <f t="shared" si="41"/>
        <v>0.6100000000000001</v>
      </c>
      <c r="N397" s="74"/>
    </row>
    <row r="398" spans="1:14" ht="15.75" customHeight="1">
      <c r="A398" s="10"/>
      <c r="B398" s="9"/>
      <c r="C398" s="59"/>
      <c r="D398" s="11"/>
      <c r="E398" s="11"/>
      <c r="F398" s="19"/>
      <c r="H398" s="11"/>
      <c r="N398" s="2"/>
    </row>
    <row r="399" spans="1:16" ht="17.25" customHeight="1">
      <c r="A399" s="22" t="s">
        <v>25</v>
      </c>
      <c r="B399" s="9"/>
      <c r="C399" s="59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O399" s="46"/>
      <c r="P399" s="46"/>
    </row>
    <row r="400" spans="1:13" s="73" customFormat="1" ht="17.25" customHeight="1">
      <c r="A400" s="70" t="s">
        <v>82</v>
      </c>
      <c r="B400" s="71" t="s">
        <v>228</v>
      </c>
      <c r="C400" s="72">
        <v>100</v>
      </c>
      <c r="D400" s="11">
        <v>0.4</v>
      </c>
      <c r="E400" s="11">
        <v>0.4</v>
      </c>
      <c r="F400" s="11">
        <v>9.8</v>
      </c>
      <c r="G400" s="73">
        <v>44</v>
      </c>
      <c r="H400" s="11">
        <v>10</v>
      </c>
      <c r="M400" s="1"/>
    </row>
    <row r="401" spans="1:8" ht="17.25" customHeight="1">
      <c r="A401" s="89"/>
      <c r="B401" s="35"/>
      <c r="C401" s="66"/>
      <c r="D401" s="36"/>
      <c r="E401" s="36"/>
      <c r="F401" s="40"/>
      <c r="G401" s="34"/>
      <c r="H401" s="11"/>
    </row>
    <row r="402" spans="1:8" ht="17.25" customHeight="1">
      <c r="A402" s="33" t="s">
        <v>16</v>
      </c>
      <c r="B402" s="34"/>
      <c r="C402" s="34"/>
      <c r="D402" s="37"/>
      <c r="E402" s="37"/>
      <c r="F402" s="37"/>
      <c r="G402" s="37"/>
      <c r="H402" s="8"/>
    </row>
    <row r="403" spans="1:14" s="74" customFormat="1" ht="17.25" customHeight="1">
      <c r="A403" s="74" t="s">
        <v>150</v>
      </c>
      <c r="B403" s="74" t="s">
        <v>83</v>
      </c>
      <c r="C403" s="80">
        <v>30</v>
      </c>
      <c r="D403" s="81">
        <v>0.39</v>
      </c>
      <c r="E403" s="81">
        <v>2.72</v>
      </c>
      <c r="F403" s="82">
        <v>1.71</v>
      </c>
      <c r="G403" s="82">
        <v>32.92</v>
      </c>
      <c r="H403" s="74">
        <v>0.6</v>
      </c>
      <c r="N403" s="1"/>
    </row>
    <row r="404" spans="1:14" s="44" customFormat="1" ht="17.25" customHeight="1">
      <c r="A404" s="43" t="s">
        <v>240</v>
      </c>
      <c r="B404" s="11" t="s">
        <v>38</v>
      </c>
      <c r="C404" s="59">
        <v>30</v>
      </c>
      <c r="D404" s="44">
        <v>0.3</v>
      </c>
      <c r="E404" s="11">
        <v>0</v>
      </c>
      <c r="F404" s="11">
        <v>2.7</v>
      </c>
      <c r="G404" s="11">
        <v>8.2</v>
      </c>
      <c r="H404" s="11">
        <v>10.5</v>
      </c>
      <c r="N404" s="74"/>
    </row>
    <row r="405" spans="1:14" s="74" customFormat="1" ht="17.25" customHeight="1">
      <c r="A405" s="57" t="s">
        <v>200</v>
      </c>
      <c r="B405" s="70" t="s">
        <v>99</v>
      </c>
      <c r="C405" s="19">
        <v>150</v>
      </c>
      <c r="D405" s="30">
        <v>2.99</v>
      </c>
      <c r="E405" s="30">
        <v>3.31</v>
      </c>
      <c r="F405" s="30">
        <v>7.19</v>
      </c>
      <c r="G405" s="30">
        <v>70.46</v>
      </c>
      <c r="H405" s="84">
        <v>0.19</v>
      </c>
      <c r="N405" s="44"/>
    </row>
    <row r="406" spans="1:8" s="74" customFormat="1" ht="17.25" customHeight="1">
      <c r="A406" s="57" t="s">
        <v>270</v>
      </c>
      <c r="B406" s="11" t="s">
        <v>104</v>
      </c>
      <c r="C406" s="93">
        <v>60</v>
      </c>
      <c r="D406" s="30">
        <v>7.8</v>
      </c>
      <c r="E406" s="30">
        <v>6.21</v>
      </c>
      <c r="F406" s="81">
        <v>10.12</v>
      </c>
      <c r="G406" s="30">
        <v>127.54</v>
      </c>
      <c r="H406" s="81">
        <v>0</v>
      </c>
    </row>
    <row r="407" spans="1:8" ht="17.25" customHeight="1">
      <c r="A407" s="10" t="s">
        <v>165</v>
      </c>
      <c r="B407" s="9" t="s">
        <v>41</v>
      </c>
      <c r="C407" s="59">
        <v>25</v>
      </c>
      <c r="D407" s="11">
        <v>0.84</v>
      </c>
      <c r="E407" s="11">
        <v>1.72</v>
      </c>
      <c r="F407" s="19">
        <v>2.3</v>
      </c>
      <c r="G407" s="1">
        <v>28.08</v>
      </c>
      <c r="H407" s="11">
        <v>0.3</v>
      </c>
    </row>
    <row r="408" spans="1:8" s="74" customFormat="1" ht="17.25" customHeight="1">
      <c r="A408" s="57" t="s">
        <v>173</v>
      </c>
      <c r="B408" s="70" t="s">
        <v>111</v>
      </c>
      <c r="C408" s="11">
        <v>110</v>
      </c>
      <c r="D408" s="11">
        <v>3.37</v>
      </c>
      <c r="E408" s="11">
        <v>3.77</v>
      </c>
      <c r="F408" s="19">
        <v>15.11</v>
      </c>
      <c r="G408" s="74">
        <v>107.18</v>
      </c>
      <c r="H408" s="11">
        <v>0</v>
      </c>
    </row>
    <row r="409" spans="1:14" s="74" customFormat="1" ht="17.25" customHeight="1">
      <c r="A409" s="57" t="s">
        <v>201</v>
      </c>
      <c r="B409" s="70" t="s">
        <v>122</v>
      </c>
      <c r="C409" s="19">
        <v>150</v>
      </c>
      <c r="D409" s="11">
        <v>0.66</v>
      </c>
      <c r="E409" s="19">
        <v>0.04</v>
      </c>
      <c r="F409" s="11">
        <v>15.18</v>
      </c>
      <c r="G409" s="19">
        <v>63.75</v>
      </c>
      <c r="H409" s="11">
        <v>0.3</v>
      </c>
      <c r="N409" s="44"/>
    </row>
    <row r="410" spans="1:9" s="74" customFormat="1" ht="17.25" customHeight="1">
      <c r="A410" s="112" t="s">
        <v>241</v>
      </c>
      <c r="B410" s="11" t="s">
        <v>224</v>
      </c>
      <c r="C410" s="11">
        <v>20</v>
      </c>
      <c r="D410" s="19">
        <v>1.52</v>
      </c>
      <c r="E410" s="11">
        <v>0.16</v>
      </c>
      <c r="F410" s="19">
        <v>9.84</v>
      </c>
      <c r="G410" s="11">
        <v>47</v>
      </c>
      <c r="H410" s="74">
        <v>0</v>
      </c>
      <c r="I410" s="111"/>
    </row>
    <row r="411" spans="1:9" s="74" customFormat="1" ht="17.25" customHeight="1">
      <c r="A411" s="112" t="s">
        <v>242</v>
      </c>
      <c r="B411" s="71" t="s">
        <v>224</v>
      </c>
      <c r="C411" s="72">
        <v>30</v>
      </c>
      <c r="D411" s="11">
        <v>2.28</v>
      </c>
      <c r="E411" s="19">
        <v>0.24</v>
      </c>
      <c r="F411" s="11">
        <v>14.76</v>
      </c>
      <c r="G411" s="19">
        <v>70.5</v>
      </c>
      <c r="H411" s="11">
        <v>0</v>
      </c>
      <c r="I411" s="111"/>
    </row>
    <row r="412" spans="1:14" ht="17.25" customHeight="1">
      <c r="A412" s="49" t="s">
        <v>19</v>
      </c>
      <c r="B412" s="50"/>
      <c r="C412" s="114">
        <f aca="true" t="shared" si="42" ref="C412:H412">C403+C405+C406+C407+C408+C409+C410+C411</f>
        <v>575</v>
      </c>
      <c r="D412" s="115">
        <f t="shared" si="42"/>
        <v>19.85</v>
      </c>
      <c r="E412" s="115">
        <f t="shared" si="42"/>
        <v>18.169999999999998</v>
      </c>
      <c r="F412" s="115">
        <f t="shared" si="42"/>
        <v>76.21000000000001</v>
      </c>
      <c r="G412" s="115">
        <v>547.4300000000001</v>
      </c>
      <c r="H412" s="115">
        <f t="shared" si="42"/>
        <v>1.3900000000000001</v>
      </c>
      <c r="N412" s="74"/>
    </row>
    <row r="413" spans="1:8" ht="17.25" customHeight="1">
      <c r="A413" s="33"/>
      <c r="B413" s="34"/>
      <c r="C413" s="34"/>
      <c r="D413" s="37"/>
      <c r="E413" s="37"/>
      <c r="F413" s="37"/>
      <c r="G413" s="37"/>
      <c r="H413" s="8"/>
    </row>
    <row r="414" spans="1:8" ht="17.25" customHeight="1">
      <c r="A414" s="33" t="s">
        <v>11</v>
      </c>
      <c r="B414" s="34"/>
      <c r="C414" s="34"/>
      <c r="D414" s="37"/>
      <c r="E414" s="37"/>
      <c r="F414" s="37"/>
      <c r="G414" s="37"/>
      <c r="H414" s="8"/>
    </row>
    <row r="415" spans="1:8" ht="17.25" customHeight="1">
      <c r="A415" s="10" t="s">
        <v>271</v>
      </c>
      <c r="B415" s="11" t="s">
        <v>254</v>
      </c>
      <c r="C415" s="11">
        <v>170</v>
      </c>
      <c r="D415" s="11">
        <v>4.7</v>
      </c>
      <c r="E415" s="11">
        <v>4.25</v>
      </c>
      <c r="F415" s="19">
        <v>6.8</v>
      </c>
      <c r="G415" s="1">
        <v>85</v>
      </c>
      <c r="H415" s="19">
        <v>1.3</v>
      </c>
    </row>
    <row r="416" spans="1:14" s="74" customFormat="1" ht="17.25" customHeight="1">
      <c r="A416" s="57" t="s">
        <v>149</v>
      </c>
      <c r="B416" s="11" t="s">
        <v>224</v>
      </c>
      <c r="C416" s="11">
        <v>40</v>
      </c>
      <c r="D416" s="11">
        <v>1.53</v>
      </c>
      <c r="E416" s="19">
        <v>1.26</v>
      </c>
      <c r="F416" s="74">
        <v>23.1</v>
      </c>
      <c r="G416" s="11">
        <v>110.4</v>
      </c>
      <c r="H416" s="74">
        <v>0</v>
      </c>
      <c r="N416" s="1"/>
    </row>
    <row r="417" spans="1:14" ht="17.25" customHeight="1">
      <c r="A417" s="41" t="s">
        <v>19</v>
      </c>
      <c r="B417" s="38"/>
      <c r="C417" s="67">
        <f aca="true" t="shared" si="43" ref="C417:H417">SUM(C415:C416)</f>
        <v>210</v>
      </c>
      <c r="D417" s="42">
        <f t="shared" si="43"/>
        <v>6.23</v>
      </c>
      <c r="E417" s="42">
        <f t="shared" si="43"/>
        <v>5.51</v>
      </c>
      <c r="F417" s="42">
        <f t="shared" si="43"/>
        <v>29.900000000000002</v>
      </c>
      <c r="G417" s="42">
        <v>195.4</v>
      </c>
      <c r="H417" s="42">
        <f t="shared" si="43"/>
        <v>1.3</v>
      </c>
      <c r="N417" s="73"/>
    </row>
    <row r="418" spans="1:8" ht="17.25" customHeight="1">
      <c r="A418" s="10"/>
      <c r="B418" s="9"/>
      <c r="C418" s="59"/>
      <c r="D418" s="11"/>
      <c r="E418" s="11"/>
      <c r="F418" s="11"/>
      <c r="G418" s="19"/>
      <c r="H418" s="11"/>
    </row>
    <row r="419" spans="1:8" ht="17.25" customHeight="1">
      <c r="A419" s="41" t="s">
        <v>13</v>
      </c>
      <c r="B419" s="38"/>
      <c r="C419" s="68"/>
      <c r="D419" s="39"/>
      <c r="E419" s="39"/>
      <c r="F419" s="39"/>
      <c r="G419" s="39"/>
      <c r="H419" s="16"/>
    </row>
    <row r="420" spans="1:14" s="74" customFormat="1" ht="17.25" customHeight="1">
      <c r="A420" s="57" t="s">
        <v>296</v>
      </c>
      <c r="B420" s="70" t="s">
        <v>272</v>
      </c>
      <c r="C420" s="63">
        <v>60</v>
      </c>
      <c r="D420" s="136" t="s">
        <v>321</v>
      </c>
      <c r="E420" s="11">
        <v>2.92</v>
      </c>
      <c r="F420" s="19">
        <v>6.34</v>
      </c>
      <c r="G420" s="74">
        <v>80.98</v>
      </c>
      <c r="H420" s="11">
        <v>0.8</v>
      </c>
      <c r="N420" s="44"/>
    </row>
    <row r="421" spans="1:9" ht="18" customHeight="1">
      <c r="A421" s="10" t="s">
        <v>168</v>
      </c>
      <c r="B421" s="9" t="s">
        <v>91</v>
      </c>
      <c r="C421" s="11">
        <v>20</v>
      </c>
      <c r="D421" s="11">
        <v>0.1</v>
      </c>
      <c r="E421" s="11">
        <v>0.81</v>
      </c>
      <c r="F421" s="11">
        <v>1.03</v>
      </c>
      <c r="G421" s="19">
        <v>11.89</v>
      </c>
      <c r="H421" s="1">
        <v>0.05</v>
      </c>
      <c r="I421" s="11"/>
    </row>
    <row r="422" spans="1:9" s="53" customFormat="1" ht="17.25" customHeight="1">
      <c r="A422" s="101" t="s">
        <v>155</v>
      </c>
      <c r="B422" s="95" t="s">
        <v>107</v>
      </c>
      <c r="C422" s="96">
        <v>110</v>
      </c>
      <c r="D422" s="97">
        <v>2.25</v>
      </c>
      <c r="E422" s="97">
        <v>3.52</v>
      </c>
      <c r="F422" s="97">
        <v>14.99</v>
      </c>
      <c r="G422" s="96">
        <v>100.65</v>
      </c>
      <c r="H422" s="99">
        <v>13.32</v>
      </c>
      <c r="I422" s="139"/>
    </row>
    <row r="423" spans="1:8" ht="17.25" customHeight="1">
      <c r="A423" s="10" t="s">
        <v>202</v>
      </c>
      <c r="B423" s="9" t="s">
        <v>118</v>
      </c>
      <c r="C423" s="11">
        <v>180</v>
      </c>
      <c r="D423" s="11">
        <v>2.31</v>
      </c>
      <c r="E423" s="11">
        <v>2.18</v>
      </c>
      <c r="F423" s="19">
        <v>13.77</v>
      </c>
      <c r="G423" s="1">
        <v>83.9</v>
      </c>
      <c r="H423" s="11">
        <v>1.2</v>
      </c>
    </row>
    <row r="424" spans="1:9" s="74" customFormat="1" ht="17.25" customHeight="1">
      <c r="A424" s="112" t="s">
        <v>241</v>
      </c>
      <c r="B424" s="11" t="s">
        <v>224</v>
      </c>
      <c r="C424" s="11">
        <v>20</v>
      </c>
      <c r="D424" s="19">
        <v>1.52</v>
      </c>
      <c r="E424" s="11">
        <v>0.16</v>
      </c>
      <c r="F424" s="19">
        <v>9.84</v>
      </c>
      <c r="G424" s="11">
        <v>47</v>
      </c>
      <c r="H424" s="74">
        <v>0</v>
      </c>
      <c r="I424" s="111"/>
    </row>
    <row r="425" spans="1:9" s="74" customFormat="1" ht="17.25" customHeight="1">
      <c r="A425" s="112" t="s">
        <v>242</v>
      </c>
      <c r="B425" s="71" t="s">
        <v>224</v>
      </c>
      <c r="C425" s="72">
        <v>20</v>
      </c>
      <c r="D425" s="11">
        <v>1.52</v>
      </c>
      <c r="E425" s="19">
        <v>0.16</v>
      </c>
      <c r="F425" s="11">
        <v>9.84</v>
      </c>
      <c r="G425" s="19">
        <v>47</v>
      </c>
      <c r="H425" s="11">
        <v>0</v>
      </c>
      <c r="I425" s="111"/>
    </row>
    <row r="426" spans="1:67" s="2" customFormat="1" ht="19.5" customHeight="1">
      <c r="A426" s="22" t="s">
        <v>19</v>
      </c>
      <c r="B426" s="45"/>
      <c r="C426" s="61">
        <f aca="true" t="shared" si="44" ref="C426:H426">SUM(C420:C425)</f>
        <v>410</v>
      </c>
      <c r="D426" s="61">
        <f t="shared" si="44"/>
        <v>7.699999999999999</v>
      </c>
      <c r="E426" s="61">
        <f t="shared" si="44"/>
        <v>9.75</v>
      </c>
      <c r="F426" s="61">
        <f t="shared" si="44"/>
        <v>55.81</v>
      </c>
      <c r="G426" s="61">
        <v>371.42</v>
      </c>
      <c r="H426" s="61">
        <f t="shared" si="44"/>
        <v>15.37</v>
      </c>
      <c r="I426" s="1"/>
      <c r="J426" s="1"/>
      <c r="K426" s="1"/>
      <c r="L426" s="1"/>
      <c r="M426" s="1"/>
      <c r="N426" s="74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</row>
    <row r="427" spans="1:215" ht="17.25" customHeight="1">
      <c r="A427" s="25" t="s">
        <v>4</v>
      </c>
      <c r="B427" s="25"/>
      <c r="C427" s="25"/>
      <c r="D427" s="25">
        <f>D397+D400+D412+D417+D426</f>
        <v>41.31</v>
      </c>
      <c r="E427" s="25">
        <f>E397+E400+E412+E417+E426</f>
        <v>45.239999999999995</v>
      </c>
      <c r="F427" s="25">
        <f>F397+F400+F412+F417+F426</f>
        <v>209.20000000000002</v>
      </c>
      <c r="G427" s="25">
        <v>1432.2500000000002</v>
      </c>
      <c r="H427" s="25">
        <f>H397+H400+H412+H417+H426</f>
        <v>28.67</v>
      </c>
      <c r="BP427" s="25" t="s">
        <v>4</v>
      </c>
      <c r="BQ427" s="25" t="s">
        <v>4</v>
      </c>
      <c r="BR427" s="25" t="s">
        <v>4</v>
      </c>
      <c r="BS427" s="25" t="s">
        <v>4</v>
      </c>
      <c r="BT427" s="25" t="s">
        <v>4</v>
      </c>
      <c r="BU427" s="25" t="s">
        <v>4</v>
      </c>
      <c r="BV427" s="25" t="s">
        <v>4</v>
      </c>
      <c r="BW427" s="25" t="s">
        <v>4</v>
      </c>
      <c r="BX427" s="25" t="s">
        <v>4</v>
      </c>
      <c r="BY427" s="25" t="s">
        <v>4</v>
      </c>
      <c r="BZ427" s="25" t="s">
        <v>4</v>
      </c>
      <c r="CA427" s="25" t="s">
        <v>4</v>
      </c>
      <c r="CB427" s="25" t="s">
        <v>4</v>
      </c>
      <c r="CC427" s="25" t="s">
        <v>4</v>
      </c>
      <c r="CD427" s="25" t="s">
        <v>4</v>
      </c>
      <c r="CE427" s="25" t="s">
        <v>4</v>
      </c>
      <c r="CF427" s="25" t="s">
        <v>4</v>
      </c>
      <c r="CG427" s="25" t="s">
        <v>4</v>
      </c>
      <c r="CH427" s="25" t="s">
        <v>4</v>
      </c>
      <c r="CI427" s="25" t="s">
        <v>4</v>
      </c>
      <c r="CJ427" s="25" t="s">
        <v>4</v>
      </c>
      <c r="CK427" s="25" t="s">
        <v>4</v>
      </c>
      <c r="CL427" s="25" t="s">
        <v>4</v>
      </c>
      <c r="CM427" s="25" t="s">
        <v>4</v>
      </c>
      <c r="CN427" s="25" t="s">
        <v>4</v>
      </c>
      <c r="CO427" s="25" t="s">
        <v>4</v>
      </c>
      <c r="CP427" s="25" t="s">
        <v>4</v>
      </c>
      <c r="CQ427" s="25" t="s">
        <v>4</v>
      </c>
      <c r="CR427" s="25" t="s">
        <v>4</v>
      </c>
      <c r="CS427" s="25" t="s">
        <v>4</v>
      </c>
      <c r="CT427" s="25" t="s">
        <v>4</v>
      </c>
      <c r="CU427" s="25" t="s">
        <v>4</v>
      </c>
      <c r="CV427" s="25" t="s">
        <v>4</v>
      </c>
      <c r="CW427" s="25" t="s">
        <v>4</v>
      </c>
      <c r="CX427" s="25" t="s">
        <v>4</v>
      </c>
      <c r="CY427" s="25" t="s">
        <v>4</v>
      </c>
      <c r="CZ427" s="25" t="s">
        <v>4</v>
      </c>
      <c r="DA427" s="25" t="s">
        <v>4</v>
      </c>
      <c r="DB427" s="25" t="s">
        <v>4</v>
      </c>
      <c r="DC427" s="25" t="s">
        <v>4</v>
      </c>
      <c r="DD427" s="25" t="s">
        <v>4</v>
      </c>
      <c r="DE427" s="25" t="s">
        <v>4</v>
      </c>
      <c r="DF427" s="25" t="s">
        <v>4</v>
      </c>
      <c r="DG427" s="25" t="s">
        <v>4</v>
      </c>
      <c r="DH427" s="25" t="s">
        <v>4</v>
      </c>
      <c r="DI427" s="25" t="s">
        <v>4</v>
      </c>
      <c r="DJ427" s="25" t="s">
        <v>4</v>
      </c>
      <c r="DK427" s="25" t="s">
        <v>4</v>
      </c>
      <c r="DL427" s="25" t="s">
        <v>4</v>
      </c>
      <c r="DM427" s="25" t="s">
        <v>4</v>
      </c>
      <c r="DN427" s="25" t="s">
        <v>4</v>
      </c>
      <c r="DO427" s="25" t="s">
        <v>4</v>
      </c>
      <c r="DP427" s="25" t="s">
        <v>4</v>
      </c>
      <c r="DQ427" s="25" t="s">
        <v>4</v>
      </c>
      <c r="DR427" s="25" t="s">
        <v>4</v>
      </c>
      <c r="DS427" s="25" t="s">
        <v>4</v>
      </c>
      <c r="DT427" s="25" t="s">
        <v>4</v>
      </c>
      <c r="DU427" s="25" t="s">
        <v>4</v>
      </c>
      <c r="DV427" s="25" t="s">
        <v>4</v>
      </c>
      <c r="DW427" s="25" t="s">
        <v>4</v>
      </c>
      <c r="DX427" s="25" t="s">
        <v>4</v>
      </c>
      <c r="DY427" s="25" t="s">
        <v>4</v>
      </c>
      <c r="DZ427" s="25" t="s">
        <v>4</v>
      </c>
      <c r="EA427" s="25" t="s">
        <v>4</v>
      </c>
      <c r="EB427" s="25" t="s">
        <v>4</v>
      </c>
      <c r="EC427" s="25" t="s">
        <v>4</v>
      </c>
      <c r="ED427" s="25" t="s">
        <v>4</v>
      </c>
      <c r="EE427" s="25" t="s">
        <v>4</v>
      </c>
      <c r="EF427" s="25" t="s">
        <v>4</v>
      </c>
      <c r="EG427" s="25" t="s">
        <v>4</v>
      </c>
      <c r="EH427" s="25" t="s">
        <v>4</v>
      </c>
      <c r="EI427" s="25" t="s">
        <v>4</v>
      </c>
      <c r="EJ427" s="25" t="s">
        <v>4</v>
      </c>
      <c r="EK427" s="25" t="s">
        <v>4</v>
      </c>
      <c r="EL427" s="25" t="s">
        <v>4</v>
      </c>
      <c r="EM427" s="25" t="s">
        <v>4</v>
      </c>
      <c r="EN427" s="25" t="s">
        <v>4</v>
      </c>
      <c r="EO427" s="25" t="s">
        <v>4</v>
      </c>
      <c r="EP427" s="25" t="s">
        <v>4</v>
      </c>
      <c r="EQ427" s="25" t="s">
        <v>4</v>
      </c>
      <c r="ER427" s="25" t="s">
        <v>4</v>
      </c>
      <c r="ES427" s="25" t="s">
        <v>4</v>
      </c>
      <c r="ET427" s="25" t="s">
        <v>4</v>
      </c>
      <c r="EU427" s="25" t="s">
        <v>4</v>
      </c>
      <c r="EV427" s="25" t="s">
        <v>4</v>
      </c>
      <c r="EW427" s="25" t="s">
        <v>4</v>
      </c>
      <c r="EX427" s="25" t="s">
        <v>4</v>
      </c>
      <c r="EY427" s="25" t="s">
        <v>4</v>
      </c>
      <c r="EZ427" s="25" t="s">
        <v>4</v>
      </c>
      <c r="FA427" s="25" t="s">
        <v>4</v>
      </c>
      <c r="FB427" s="25" t="s">
        <v>4</v>
      </c>
      <c r="FC427" s="25" t="s">
        <v>4</v>
      </c>
      <c r="FD427" s="25" t="s">
        <v>4</v>
      </c>
      <c r="FE427" s="25" t="s">
        <v>4</v>
      </c>
      <c r="FF427" s="25" t="s">
        <v>4</v>
      </c>
      <c r="FG427" s="25" t="s">
        <v>4</v>
      </c>
      <c r="FH427" s="25" t="s">
        <v>4</v>
      </c>
      <c r="FI427" s="25" t="s">
        <v>4</v>
      </c>
      <c r="FJ427" s="25" t="s">
        <v>4</v>
      </c>
      <c r="FK427" s="25" t="s">
        <v>4</v>
      </c>
      <c r="FL427" s="25" t="s">
        <v>4</v>
      </c>
      <c r="FM427" s="25" t="s">
        <v>4</v>
      </c>
      <c r="FN427" s="25" t="s">
        <v>4</v>
      </c>
      <c r="FO427" s="25" t="s">
        <v>4</v>
      </c>
      <c r="FP427" s="25" t="s">
        <v>4</v>
      </c>
      <c r="FQ427" s="25" t="s">
        <v>4</v>
      </c>
      <c r="FR427" s="25" t="s">
        <v>4</v>
      </c>
      <c r="FS427" s="25" t="s">
        <v>4</v>
      </c>
      <c r="FT427" s="25" t="s">
        <v>4</v>
      </c>
      <c r="FU427" s="25" t="s">
        <v>4</v>
      </c>
      <c r="FV427" s="25" t="s">
        <v>4</v>
      </c>
      <c r="FW427" s="25" t="s">
        <v>4</v>
      </c>
      <c r="FX427" s="25" t="s">
        <v>4</v>
      </c>
      <c r="FY427" s="25" t="s">
        <v>4</v>
      </c>
      <c r="FZ427" s="25" t="s">
        <v>4</v>
      </c>
      <c r="GA427" s="25" t="s">
        <v>4</v>
      </c>
      <c r="GB427" s="25" t="s">
        <v>4</v>
      </c>
      <c r="GC427" s="25" t="s">
        <v>4</v>
      </c>
      <c r="GD427" s="25" t="s">
        <v>4</v>
      </c>
      <c r="GE427" s="25" t="s">
        <v>4</v>
      </c>
      <c r="GF427" s="25" t="s">
        <v>4</v>
      </c>
      <c r="GG427" s="25" t="s">
        <v>4</v>
      </c>
      <c r="GH427" s="25" t="s">
        <v>4</v>
      </c>
      <c r="GI427" s="25" t="s">
        <v>4</v>
      </c>
      <c r="GJ427" s="25" t="s">
        <v>4</v>
      </c>
      <c r="GK427" s="25" t="s">
        <v>4</v>
      </c>
      <c r="GL427" s="25" t="s">
        <v>4</v>
      </c>
      <c r="GM427" s="25" t="s">
        <v>4</v>
      </c>
      <c r="GN427" s="25" t="s">
        <v>4</v>
      </c>
      <c r="GO427" s="25" t="s">
        <v>4</v>
      </c>
      <c r="GP427" s="25" t="s">
        <v>4</v>
      </c>
      <c r="GQ427" s="25" t="s">
        <v>4</v>
      </c>
      <c r="GR427" s="25" t="s">
        <v>4</v>
      </c>
      <c r="GS427" s="25" t="s">
        <v>4</v>
      </c>
      <c r="GT427" s="25" t="s">
        <v>4</v>
      </c>
      <c r="GU427" s="25" t="s">
        <v>4</v>
      </c>
      <c r="GV427" s="25" t="s">
        <v>4</v>
      </c>
      <c r="GW427" s="25" t="s">
        <v>4</v>
      </c>
      <c r="GX427" s="25" t="s">
        <v>4</v>
      </c>
      <c r="GY427" s="25" t="s">
        <v>4</v>
      </c>
      <c r="GZ427" s="25" t="s">
        <v>4</v>
      </c>
      <c r="HA427" s="25" t="s">
        <v>4</v>
      </c>
      <c r="HB427" s="25" t="s">
        <v>4</v>
      </c>
      <c r="HC427" s="25" t="s">
        <v>4</v>
      </c>
      <c r="HD427" s="25" t="s">
        <v>4</v>
      </c>
      <c r="HE427" s="25" t="s">
        <v>4</v>
      </c>
      <c r="HF427" s="25" t="s">
        <v>4</v>
      </c>
      <c r="HG427" s="25" t="s">
        <v>4</v>
      </c>
    </row>
    <row r="428" spans="1:215" ht="17.25" customHeight="1">
      <c r="A428" s="25"/>
      <c r="B428" s="25"/>
      <c r="C428" s="25"/>
      <c r="D428" s="25"/>
      <c r="E428" s="25"/>
      <c r="F428" s="25"/>
      <c r="G428" s="25"/>
      <c r="H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  <c r="CU428" s="25"/>
      <c r="CV428" s="25"/>
      <c r="CW428" s="25"/>
      <c r="CX428" s="25"/>
      <c r="CY428" s="25"/>
      <c r="CZ428" s="25"/>
      <c r="DA428" s="25"/>
      <c r="DB428" s="25"/>
      <c r="DC428" s="25"/>
      <c r="DD428" s="25"/>
      <c r="DE428" s="25"/>
      <c r="DF428" s="25"/>
      <c r="DG428" s="25"/>
      <c r="DH428" s="25"/>
      <c r="DI428" s="25"/>
      <c r="DJ428" s="25"/>
      <c r="DK428" s="25"/>
      <c r="DL428" s="25"/>
      <c r="DM428" s="25"/>
      <c r="DN428" s="25"/>
      <c r="DO428" s="25"/>
      <c r="DP428" s="25"/>
      <c r="DQ428" s="25"/>
      <c r="DR428" s="25"/>
      <c r="DS428" s="25"/>
      <c r="DT428" s="25"/>
      <c r="DU428" s="25"/>
      <c r="DV428" s="25"/>
      <c r="DW428" s="25"/>
      <c r="DX428" s="25"/>
      <c r="DY428" s="25"/>
      <c r="DZ428" s="25"/>
      <c r="EA428" s="25"/>
      <c r="EB428" s="25"/>
      <c r="EC428" s="25"/>
      <c r="ED428" s="25"/>
      <c r="EE428" s="25"/>
      <c r="EF428" s="25"/>
      <c r="EG428" s="25"/>
      <c r="EH428" s="25"/>
      <c r="EI428" s="25"/>
      <c r="EJ428" s="25"/>
      <c r="EK428" s="25"/>
      <c r="EL428" s="25"/>
      <c r="EM428" s="25"/>
      <c r="EN428" s="25"/>
      <c r="EO428" s="25"/>
      <c r="EP428" s="25"/>
      <c r="EQ428" s="25"/>
      <c r="ER428" s="25"/>
      <c r="ES428" s="25"/>
      <c r="ET428" s="25"/>
      <c r="EU428" s="25"/>
      <c r="EV428" s="25"/>
      <c r="EW428" s="25"/>
      <c r="EX428" s="25"/>
      <c r="EY428" s="25"/>
      <c r="EZ428" s="25"/>
      <c r="FA428" s="25"/>
      <c r="FB428" s="25"/>
      <c r="FC428" s="25"/>
      <c r="FD428" s="25"/>
      <c r="FE428" s="25"/>
      <c r="FF428" s="25"/>
      <c r="FG428" s="25"/>
      <c r="FH428" s="25"/>
      <c r="FI428" s="25"/>
      <c r="FJ428" s="25"/>
      <c r="FK428" s="25"/>
      <c r="FL428" s="25"/>
      <c r="FM428" s="25"/>
      <c r="FN428" s="25"/>
      <c r="FO428" s="25"/>
      <c r="FP428" s="25"/>
      <c r="FQ428" s="25"/>
      <c r="FR428" s="25"/>
      <c r="FS428" s="25"/>
      <c r="FT428" s="25"/>
      <c r="FU428" s="25"/>
      <c r="FV428" s="25"/>
      <c r="FW428" s="25"/>
      <c r="FX428" s="25"/>
      <c r="FY428" s="25"/>
      <c r="FZ428" s="25"/>
      <c r="GA428" s="25"/>
      <c r="GB428" s="25"/>
      <c r="GC428" s="25"/>
      <c r="GD428" s="25"/>
      <c r="GE428" s="25"/>
      <c r="GF428" s="25"/>
      <c r="GG428" s="25"/>
      <c r="GH428" s="25"/>
      <c r="GI428" s="25"/>
      <c r="GJ428" s="25"/>
      <c r="GK428" s="25"/>
      <c r="GL428" s="25"/>
      <c r="GM428" s="25"/>
      <c r="GN428" s="25"/>
      <c r="GO428" s="25"/>
      <c r="GP428" s="25"/>
      <c r="GQ428" s="25"/>
      <c r="GR428" s="25"/>
      <c r="GS428" s="25"/>
      <c r="GT428" s="25"/>
      <c r="GU428" s="25"/>
      <c r="GV428" s="25"/>
      <c r="GW428" s="25"/>
      <c r="GX428" s="25"/>
      <c r="GY428" s="25"/>
      <c r="GZ428" s="25"/>
      <c r="HA428" s="25"/>
      <c r="HB428" s="25"/>
      <c r="HC428" s="25"/>
      <c r="HD428" s="25"/>
      <c r="HE428" s="25"/>
      <c r="HF428" s="25"/>
      <c r="HG428" s="25"/>
    </row>
    <row r="429" spans="1:8" ht="17.25" customHeight="1">
      <c r="A429" s="51" t="s">
        <v>246</v>
      </c>
      <c r="B429" s="143" t="s">
        <v>74</v>
      </c>
      <c r="C429" s="144"/>
      <c r="D429" s="144"/>
      <c r="E429" s="11"/>
      <c r="F429" s="11"/>
      <c r="H429" s="11"/>
    </row>
    <row r="430" spans="1:8" ht="0.75" customHeight="1" hidden="1">
      <c r="A430" s="2" t="s">
        <v>36</v>
      </c>
      <c r="D430" s="8"/>
      <c r="E430" s="8"/>
      <c r="F430" s="8"/>
      <c r="G430" s="8"/>
      <c r="H430" s="8"/>
    </row>
    <row r="431" spans="1:8" ht="17.25" customHeight="1" hidden="1">
      <c r="A431" s="2" t="s">
        <v>15</v>
      </c>
      <c r="D431" s="8"/>
      <c r="E431" s="8"/>
      <c r="F431" s="8"/>
      <c r="G431" s="8"/>
      <c r="H431" s="8"/>
    </row>
    <row r="432" spans="1:8" ht="17.25" customHeight="1" hidden="1">
      <c r="A432" s="10" t="s">
        <v>23</v>
      </c>
      <c r="B432" s="9">
        <v>84</v>
      </c>
      <c r="C432" s="59" t="s">
        <v>27</v>
      </c>
      <c r="D432" s="11">
        <v>6.55</v>
      </c>
      <c r="E432" s="11">
        <v>8.33</v>
      </c>
      <c r="F432" s="19">
        <v>35.09</v>
      </c>
      <c r="G432" s="1">
        <v>241.11</v>
      </c>
      <c r="H432" s="11">
        <v>0.51</v>
      </c>
    </row>
    <row r="433" spans="1:8" ht="17.25" customHeight="1" hidden="1">
      <c r="A433" s="10" t="s">
        <v>18</v>
      </c>
      <c r="B433" s="9">
        <v>248</v>
      </c>
      <c r="C433" s="59">
        <v>150</v>
      </c>
      <c r="D433" s="11">
        <v>3.77</v>
      </c>
      <c r="E433" s="11">
        <v>3.93</v>
      </c>
      <c r="F433" s="19">
        <v>25.95</v>
      </c>
      <c r="G433" s="1">
        <v>153.92</v>
      </c>
      <c r="H433" s="11">
        <v>0.14</v>
      </c>
    </row>
    <row r="434" spans="1:8" ht="17.25" customHeight="1" hidden="1">
      <c r="A434" s="10" t="s">
        <v>24</v>
      </c>
      <c r="B434" s="9"/>
      <c r="C434" s="60" t="s">
        <v>12</v>
      </c>
      <c r="D434" s="11">
        <v>2.16</v>
      </c>
      <c r="E434" s="11">
        <v>7.58</v>
      </c>
      <c r="F434" s="19">
        <v>15.99</v>
      </c>
      <c r="G434" s="1">
        <v>150.64</v>
      </c>
      <c r="H434" s="11">
        <v>0.19</v>
      </c>
    </row>
    <row r="435" spans="1:8" ht="17.25" customHeight="1" hidden="1">
      <c r="A435" s="22" t="s">
        <v>19</v>
      </c>
      <c r="B435" s="9"/>
      <c r="C435" s="59"/>
      <c r="D435" s="46">
        <f>SUM(D432:D434)</f>
        <v>12.48</v>
      </c>
      <c r="E435" s="46">
        <f>SUM(E432:E434)</f>
        <v>19.84</v>
      </c>
      <c r="F435" s="46">
        <f>SUM(F432:F434)</f>
        <v>77.03</v>
      </c>
      <c r="G435" s="46">
        <v>545.67</v>
      </c>
      <c r="H435" s="46">
        <f>SUM(H432:H434)</f>
        <v>0.8400000000000001</v>
      </c>
    </row>
    <row r="436" spans="1:8" ht="17.25" customHeight="1" hidden="1">
      <c r="A436" s="22" t="s">
        <v>25</v>
      </c>
      <c r="B436" s="9"/>
      <c r="C436" s="59"/>
      <c r="D436" s="46"/>
      <c r="E436" s="46"/>
      <c r="F436" s="46"/>
      <c r="G436" s="46"/>
      <c r="H436" s="46"/>
    </row>
    <row r="437" spans="1:67" ht="17.25" customHeight="1" hidden="1">
      <c r="A437" s="10" t="s">
        <v>26</v>
      </c>
      <c r="B437" s="9"/>
      <c r="C437" s="59">
        <v>100</v>
      </c>
      <c r="D437" s="47">
        <v>0.5</v>
      </c>
      <c r="E437" s="46">
        <v>0.1</v>
      </c>
      <c r="F437" s="47">
        <v>10.1</v>
      </c>
      <c r="G437" s="2">
        <v>46</v>
      </c>
      <c r="H437" s="20">
        <v>4.2</v>
      </c>
      <c r="I437" s="44"/>
      <c r="J437" s="44"/>
      <c r="K437" s="44"/>
      <c r="L437" s="44"/>
      <c r="M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</row>
    <row r="438" spans="1:67" ht="17.25" customHeight="1" hidden="1">
      <c r="A438" s="2"/>
      <c r="D438" s="8"/>
      <c r="E438" s="8"/>
      <c r="F438" s="8"/>
      <c r="G438" s="8"/>
      <c r="H438" s="8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</row>
    <row r="439" spans="1:67" ht="17.25" customHeight="1" hidden="1">
      <c r="A439" s="25" t="s">
        <v>16</v>
      </c>
      <c r="B439" s="26"/>
      <c r="C439" s="27"/>
      <c r="D439" s="5"/>
      <c r="E439" s="5"/>
      <c r="F439" s="5"/>
      <c r="G439" s="5"/>
      <c r="H439" s="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</row>
    <row r="440" spans="1:67" s="44" customFormat="1" ht="17.25" customHeight="1" hidden="1">
      <c r="A440" s="43" t="s">
        <v>37</v>
      </c>
      <c r="B440" s="11"/>
      <c r="C440" s="59">
        <v>30</v>
      </c>
      <c r="D440" s="44">
        <v>0.3</v>
      </c>
      <c r="E440" s="11">
        <v>0</v>
      </c>
      <c r="F440" s="11">
        <v>2.7</v>
      </c>
      <c r="G440" s="11">
        <v>8.2</v>
      </c>
      <c r="H440" s="11">
        <v>10.5</v>
      </c>
      <c r="I440" s="1"/>
      <c r="J440" s="1"/>
      <c r="K440" s="1"/>
      <c r="L440" s="1"/>
      <c r="M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</row>
    <row r="441" spans="1:8" ht="17.25" customHeight="1" hidden="1">
      <c r="A441" s="10" t="s">
        <v>32</v>
      </c>
      <c r="B441" s="9">
        <v>39</v>
      </c>
      <c r="C441" s="59" t="s">
        <v>28</v>
      </c>
      <c r="D441" s="11">
        <v>7.44</v>
      </c>
      <c r="E441" s="11">
        <v>5.85</v>
      </c>
      <c r="F441" s="19">
        <v>14.33</v>
      </c>
      <c r="G441" s="1">
        <v>139.73</v>
      </c>
      <c r="H441" s="11">
        <v>7.7</v>
      </c>
    </row>
    <row r="442" spans="1:67" ht="17.25" customHeight="1" hidden="1">
      <c r="A442" s="10" t="s">
        <v>33</v>
      </c>
      <c r="B442" s="9">
        <v>177</v>
      </c>
      <c r="C442" s="59" t="s">
        <v>29</v>
      </c>
      <c r="D442" s="11">
        <v>12.78</v>
      </c>
      <c r="E442" s="11">
        <v>14.51</v>
      </c>
      <c r="F442" s="19">
        <v>5.91</v>
      </c>
      <c r="G442" s="1">
        <v>205.32</v>
      </c>
      <c r="H442" s="11">
        <v>4.2</v>
      </c>
      <c r="I442" s="74"/>
      <c r="J442" s="74"/>
      <c r="K442" s="74"/>
      <c r="L442" s="74"/>
      <c r="M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  <c r="AL442" s="74"/>
      <c r="AM442" s="74"/>
      <c r="AN442" s="74"/>
      <c r="AO442" s="74"/>
      <c r="AP442" s="74"/>
      <c r="AQ442" s="74"/>
      <c r="AR442" s="74"/>
      <c r="AS442" s="74"/>
      <c r="AT442" s="74"/>
      <c r="AU442" s="74"/>
      <c r="AV442" s="74"/>
      <c r="AW442" s="74"/>
      <c r="AX442" s="74"/>
      <c r="AY442" s="74"/>
      <c r="AZ442" s="74"/>
      <c r="BA442" s="74"/>
      <c r="BB442" s="74"/>
      <c r="BC442" s="74"/>
      <c r="BD442" s="74"/>
      <c r="BE442" s="74"/>
      <c r="BF442" s="74"/>
      <c r="BG442" s="74"/>
      <c r="BH442" s="74"/>
      <c r="BI442" s="74"/>
      <c r="BJ442" s="74"/>
      <c r="BK442" s="74"/>
      <c r="BL442" s="74"/>
      <c r="BM442" s="74"/>
      <c r="BN442" s="74"/>
      <c r="BO442" s="74"/>
    </row>
    <row r="443" spans="1:67" ht="17.25" customHeight="1" hidden="1">
      <c r="A443" s="10" t="s">
        <v>34</v>
      </c>
      <c r="B443" s="9" t="s">
        <v>35</v>
      </c>
      <c r="C443" s="59" t="s">
        <v>5</v>
      </c>
      <c r="D443" s="11">
        <v>3.59</v>
      </c>
      <c r="E443" s="11">
        <v>7.45</v>
      </c>
      <c r="F443" s="19">
        <v>20.13</v>
      </c>
      <c r="G443" s="1">
        <v>157.8</v>
      </c>
      <c r="H443" s="11">
        <v>3.4</v>
      </c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  <c r="AL443" s="74"/>
      <c r="AM443" s="74"/>
      <c r="AN443" s="74"/>
      <c r="AO443" s="74"/>
      <c r="AP443" s="74"/>
      <c r="AQ443" s="74"/>
      <c r="AR443" s="74"/>
      <c r="AS443" s="74"/>
      <c r="AT443" s="74"/>
      <c r="AU443" s="74"/>
      <c r="AV443" s="74"/>
      <c r="AW443" s="74"/>
      <c r="AX443" s="74"/>
      <c r="AY443" s="74"/>
      <c r="AZ443" s="74"/>
      <c r="BA443" s="74"/>
      <c r="BB443" s="74"/>
      <c r="BC443" s="74"/>
      <c r="BD443" s="74"/>
      <c r="BE443" s="74"/>
      <c r="BF443" s="74"/>
      <c r="BG443" s="74"/>
      <c r="BH443" s="74"/>
      <c r="BI443" s="74"/>
      <c r="BJ443" s="74"/>
      <c r="BK443" s="74"/>
      <c r="BL443" s="74"/>
      <c r="BM443" s="74"/>
      <c r="BN443" s="74"/>
      <c r="BO443" s="74"/>
    </row>
    <row r="444" spans="1:14" ht="17.25" customHeight="1">
      <c r="A444" s="33" t="s">
        <v>70</v>
      </c>
      <c r="B444" s="34"/>
      <c r="C444" s="34"/>
      <c r="D444" s="37"/>
      <c r="E444" s="37"/>
      <c r="F444" s="37"/>
      <c r="G444" s="37"/>
      <c r="H444" s="8"/>
      <c r="N444" s="74"/>
    </row>
    <row r="445" spans="1:8" ht="17.25" customHeight="1">
      <c r="A445" s="2" t="s">
        <v>15</v>
      </c>
      <c r="D445" s="8"/>
      <c r="E445" s="8"/>
      <c r="F445" s="8"/>
      <c r="G445" s="8"/>
      <c r="H445" s="8"/>
    </row>
    <row r="446" spans="1:8" ht="19.5" customHeight="1">
      <c r="A446" s="10" t="s">
        <v>277</v>
      </c>
      <c r="B446" s="9" t="s">
        <v>116</v>
      </c>
      <c r="C446" s="59">
        <v>150</v>
      </c>
      <c r="D446" s="11">
        <v>4.4</v>
      </c>
      <c r="E446" s="11">
        <v>4.45</v>
      </c>
      <c r="F446" s="19">
        <v>7.17</v>
      </c>
      <c r="G446" s="1">
        <v>111.6</v>
      </c>
      <c r="H446" s="11">
        <v>0.68</v>
      </c>
    </row>
    <row r="447" spans="1:8" s="74" customFormat="1" ht="17.25" customHeight="1">
      <c r="A447" s="112" t="s">
        <v>194</v>
      </c>
      <c r="B447" s="70" t="s">
        <v>119</v>
      </c>
      <c r="C447" s="19">
        <v>170</v>
      </c>
      <c r="D447" s="11">
        <v>2.22</v>
      </c>
      <c r="E447" s="11">
        <v>2.06</v>
      </c>
      <c r="F447" s="19">
        <v>14.34</v>
      </c>
      <c r="G447" s="74">
        <v>84.69</v>
      </c>
      <c r="H447" s="109">
        <v>1.1</v>
      </c>
    </row>
    <row r="448" spans="1:8" ht="17.25" customHeight="1">
      <c r="A448" s="10" t="s">
        <v>222</v>
      </c>
      <c r="B448" s="9" t="s">
        <v>223</v>
      </c>
      <c r="C448" s="60">
        <v>5</v>
      </c>
      <c r="D448" s="11">
        <v>0.05</v>
      </c>
      <c r="E448" s="11">
        <v>3.63</v>
      </c>
      <c r="F448" s="19">
        <v>0.07</v>
      </c>
      <c r="G448" s="1">
        <v>33.1</v>
      </c>
      <c r="H448" s="11">
        <v>0.13</v>
      </c>
    </row>
    <row r="449" spans="1:9" s="98" customFormat="1" ht="17.25" customHeight="1">
      <c r="A449" s="1" t="s">
        <v>256</v>
      </c>
      <c r="B449" s="95" t="s">
        <v>224</v>
      </c>
      <c r="C449" s="96">
        <v>25</v>
      </c>
      <c r="D449" s="97">
        <v>1.9</v>
      </c>
      <c r="E449" s="97">
        <v>0.2</v>
      </c>
      <c r="F449" s="96">
        <v>12.3</v>
      </c>
      <c r="G449" s="98">
        <v>58.75</v>
      </c>
      <c r="H449" s="110">
        <v>0</v>
      </c>
      <c r="I449" s="100"/>
    </row>
    <row r="450" spans="1:14" ht="17.25" customHeight="1">
      <c r="A450" s="41" t="s">
        <v>19</v>
      </c>
      <c r="B450" s="38"/>
      <c r="C450" s="67">
        <f aca="true" t="shared" si="45" ref="C450:H450">SUM(C446:C449)</f>
        <v>350</v>
      </c>
      <c r="D450" s="67">
        <f t="shared" si="45"/>
        <v>8.57</v>
      </c>
      <c r="E450" s="67">
        <f t="shared" si="45"/>
        <v>10.34</v>
      </c>
      <c r="F450" s="67">
        <f t="shared" si="45"/>
        <v>33.879999999999995</v>
      </c>
      <c r="G450" s="67">
        <v>288.14</v>
      </c>
      <c r="H450" s="67">
        <f t="shared" si="45"/>
        <v>1.9100000000000001</v>
      </c>
      <c r="N450" s="74"/>
    </row>
    <row r="451" spans="1:67" ht="17.25" customHeight="1">
      <c r="A451" s="41"/>
      <c r="B451" s="38"/>
      <c r="C451" s="68"/>
      <c r="D451" s="42"/>
      <c r="E451" s="42"/>
      <c r="F451" s="42"/>
      <c r="G451" s="42"/>
      <c r="H451" s="42"/>
      <c r="I451" s="73"/>
      <c r="J451" s="73"/>
      <c r="K451" s="73"/>
      <c r="L451" s="73"/>
      <c r="M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  <c r="AE451" s="73"/>
      <c r="AF451" s="73"/>
      <c r="AG451" s="73"/>
      <c r="AH451" s="73"/>
      <c r="AI451" s="73"/>
      <c r="AJ451" s="73"/>
      <c r="AK451" s="73"/>
      <c r="AL451" s="73"/>
      <c r="AM451" s="73"/>
      <c r="AN451" s="73"/>
      <c r="AO451" s="73"/>
      <c r="AP451" s="73"/>
      <c r="AQ451" s="73"/>
      <c r="AR451" s="73"/>
      <c r="AS451" s="73"/>
      <c r="AT451" s="73"/>
      <c r="AU451" s="73"/>
      <c r="AV451" s="73"/>
      <c r="AW451" s="73"/>
      <c r="AX451" s="73"/>
      <c r="AY451" s="73"/>
      <c r="AZ451" s="73"/>
      <c r="BA451" s="73"/>
      <c r="BB451" s="73"/>
      <c r="BC451" s="73"/>
      <c r="BD451" s="73"/>
      <c r="BE451" s="73"/>
      <c r="BF451" s="73"/>
      <c r="BG451" s="73"/>
      <c r="BH451" s="73"/>
      <c r="BI451" s="73"/>
      <c r="BJ451" s="73"/>
      <c r="BK451" s="73"/>
      <c r="BL451" s="73"/>
      <c r="BM451" s="73"/>
      <c r="BN451" s="73"/>
      <c r="BO451" s="73"/>
    </row>
    <row r="452" spans="1:14" ht="17.25" customHeight="1">
      <c r="A452" s="41" t="s">
        <v>25</v>
      </c>
      <c r="B452" s="38"/>
      <c r="C452" s="68"/>
      <c r="D452" s="42"/>
      <c r="E452" s="42"/>
      <c r="F452" s="42"/>
      <c r="G452" s="42"/>
      <c r="H452" s="15"/>
      <c r="N452" s="73"/>
    </row>
    <row r="453" spans="1:14" ht="17.25" customHeight="1">
      <c r="A453" s="10" t="s">
        <v>153</v>
      </c>
      <c r="B453" s="9" t="s">
        <v>152</v>
      </c>
      <c r="C453" s="61">
        <v>150</v>
      </c>
      <c r="D453" s="47">
        <v>0.75</v>
      </c>
      <c r="E453" s="46">
        <v>0</v>
      </c>
      <c r="F453" s="47">
        <v>19.14</v>
      </c>
      <c r="G453" s="2">
        <v>79.39</v>
      </c>
      <c r="H453" s="20">
        <v>6</v>
      </c>
      <c r="N453" s="2"/>
    </row>
    <row r="454" spans="1:8" ht="17.25" customHeight="1">
      <c r="A454" s="28"/>
      <c r="B454" s="29"/>
      <c r="C454" s="65"/>
      <c r="D454" s="12"/>
      <c r="E454" s="12"/>
      <c r="F454" s="12"/>
      <c r="G454" s="12"/>
      <c r="H454" s="12"/>
    </row>
    <row r="455" spans="1:8" ht="17.25" customHeight="1">
      <c r="A455" s="33" t="s">
        <v>16</v>
      </c>
      <c r="B455" s="34"/>
      <c r="C455" s="34"/>
      <c r="D455" s="37"/>
      <c r="E455" s="37"/>
      <c r="F455" s="37"/>
      <c r="G455" s="37"/>
      <c r="H455" s="8"/>
    </row>
    <row r="456" spans="1:14" s="44" customFormat="1" ht="17.25" customHeight="1">
      <c r="A456" s="43" t="s">
        <v>170</v>
      </c>
      <c r="B456" s="11" t="s">
        <v>171</v>
      </c>
      <c r="C456" s="59">
        <v>30</v>
      </c>
      <c r="D456" s="44">
        <v>0.41</v>
      </c>
      <c r="E456" s="11">
        <v>1.85</v>
      </c>
      <c r="F456" s="11">
        <v>2.53</v>
      </c>
      <c r="G456" s="11">
        <v>28.44</v>
      </c>
      <c r="H456" s="11">
        <v>3.06</v>
      </c>
      <c r="I456" s="11"/>
      <c r="N456" s="1"/>
    </row>
    <row r="457" spans="1:67" s="44" customFormat="1" ht="17.25" customHeight="1">
      <c r="A457" s="43" t="s">
        <v>240</v>
      </c>
      <c r="B457" s="11" t="s">
        <v>38</v>
      </c>
      <c r="C457" s="59">
        <v>30</v>
      </c>
      <c r="D457" s="44">
        <v>0.3</v>
      </c>
      <c r="E457" s="11">
        <v>0</v>
      </c>
      <c r="F457" s="11">
        <v>2.7</v>
      </c>
      <c r="G457" s="11">
        <v>8.2</v>
      </c>
      <c r="H457" s="11">
        <v>10.5</v>
      </c>
      <c r="I457" s="74"/>
      <c r="J457" s="74"/>
      <c r="K457" s="74"/>
      <c r="L457" s="74"/>
      <c r="M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  <c r="AL457" s="74"/>
      <c r="AM457" s="74"/>
      <c r="AN457" s="74"/>
      <c r="AO457" s="74"/>
      <c r="AP457" s="74"/>
      <c r="AQ457" s="74"/>
      <c r="AR457" s="74"/>
      <c r="AS457" s="74"/>
      <c r="AT457" s="74"/>
      <c r="AU457" s="74"/>
      <c r="AV457" s="74"/>
      <c r="AW457" s="74"/>
      <c r="AX457" s="74"/>
      <c r="AY457" s="74"/>
      <c r="AZ457" s="74"/>
      <c r="BA457" s="74"/>
      <c r="BB457" s="74"/>
      <c r="BC457" s="74"/>
      <c r="BD457" s="74"/>
      <c r="BE457" s="74"/>
      <c r="BF457" s="74"/>
      <c r="BG457" s="74"/>
      <c r="BH457" s="74"/>
      <c r="BI457" s="74"/>
      <c r="BJ457" s="74"/>
      <c r="BK457" s="74"/>
      <c r="BL457" s="74"/>
      <c r="BM457" s="74"/>
      <c r="BN457" s="74"/>
      <c r="BO457" s="74"/>
    </row>
    <row r="458" spans="1:14" s="73" customFormat="1" ht="17.25" customHeight="1">
      <c r="A458" s="70" t="s">
        <v>204</v>
      </c>
      <c r="B458" s="70" t="s">
        <v>50</v>
      </c>
      <c r="C458" s="11">
        <v>150</v>
      </c>
      <c r="D458" s="11">
        <v>3.84</v>
      </c>
      <c r="E458" s="11">
        <v>2.86</v>
      </c>
      <c r="F458" s="19">
        <v>11.48</v>
      </c>
      <c r="G458" s="73">
        <v>87.01</v>
      </c>
      <c r="H458" s="11">
        <v>0.07</v>
      </c>
      <c r="N458" s="74"/>
    </row>
    <row r="459" spans="1:14" s="53" customFormat="1" ht="18" customHeight="1">
      <c r="A459" s="9" t="s">
        <v>274</v>
      </c>
      <c r="B459" s="9" t="s">
        <v>206</v>
      </c>
      <c r="C459" s="47">
        <v>60</v>
      </c>
      <c r="D459" s="136" t="s">
        <v>314</v>
      </c>
      <c r="E459" s="11">
        <v>7.59</v>
      </c>
      <c r="F459" s="19">
        <v>1.93</v>
      </c>
      <c r="G459" s="53">
        <v>110.73</v>
      </c>
      <c r="H459" s="11">
        <v>0.46</v>
      </c>
      <c r="N459" s="73"/>
    </row>
    <row r="460" spans="1:14" s="53" customFormat="1" ht="18" customHeight="1">
      <c r="A460" s="9" t="s">
        <v>276</v>
      </c>
      <c r="B460" s="9" t="s">
        <v>275</v>
      </c>
      <c r="C460" s="19">
        <v>110</v>
      </c>
      <c r="D460" s="11">
        <v>2.26</v>
      </c>
      <c r="E460" s="11">
        <v>3.54</v>
      </c>
      <c r="F460" s="19">
        <v>12.68</v>
      </c>
      <c r="G460" s="53">
        <v>91.63</v>
      </c>
      <c r="H460" s="11">
        <v>16.06</v>
      </c>
      <c r="N460" s="73"/>
    </row>
    <row r="461" spans="1:14" s="74" customFormat="1" ht="18" customHeight="1">
      <c r="A461" s="57" t="s">
        <v>207</v>
      </c>
      <c r="B461" s="70" t="s">
        <v>90</v>
      </c>
      <c r="C461" s="19">
        <v>150</v>
      </c>
      <c r="D461" s="11">
        <v>0.064</v>
      </c>
      <c r="E461" s="11">
        <v>0.071</v>
      </c>
      <c r="F461" s="11">
        <v>12.28</v>
      </c>
      <c r="G461" s="19">
        <v>50</v>
      </c>
      <c r="H461" s="11">
        <v>0.75</v>
      </c>
      <c r="N461" s="1"/>
    </row>
    <row r="462" spans="1:9" s="74" customFormat="1" ht="17.25" customHeight="1">
      <c r="A462" s="112" t="s">
        <v>241</v>
      </c>
      <c r="B462" s="11" t="s">
        <v>224</v>
      </c>
      <c r="C462" s="11">
        <v>20</v>
      </c>
      <c r="D462" s="19">
        <v>1.52</v>
      </c>
      <c r="E462" s="11">
        <v>0.16</v>
      </c>
      <c r="F462" s="19">
        <v>9.84</v>
      </c>
      <c r="G462" s="11">
        <v>47</v>
      </c>
      <c r="H462" s="74">
        <v>0</v>
      </c>
      <c r="I462" s="111"/>
    </row>
    <row r="463" spans="1:9" s="74" customFormat="1" ht="17.25" customHeight="1">
      <c r="A463" s="112" t="s">
        <v>242</v>
      </c>
      <c r="B463" s="71" t="s">
        <v>224</v>
      </c>
      <c r="C463" s="72">
        <v>20</v>
      </c>
      <c r="D463" s="11">
        <v>2.28</v>
      </c>
      <c r="E463" s="19">
        <v>0.24</v>
      </c>
      <c r="F463" s="11">
        <v>14.76</v>
      </c>
      <c r="G463" s="19">
        <v>70.5</v>
      </c>
      <c r="H463" s="11">
        <v>0</v>
      </c>
      <c r="I463" s="111"/>
    </row>
    <row r="464" spans="1:14" ht="17.25" customHeight="1">
      <c r="A464" s="41" t="s">
        <v>19</v>
      </c>
      <c r="B464" s="38"/>
      <c r="C464" s="67">
        <f aca="true" t="shared" si="46" ref="C464:H464">C456+C458+C459+C460+C461+C462+C463</f>
        <v>540</v>
      </c>
      <c r="D464" s="67">
        <f>D456+D458+D460+D461+D462+D463</f>
        <v>10.373999999999999</v>
      </c>
      <c r="E464" s="67">
        <f t="shared" si="46"/>
        <v>16.310999999999996</v>
      </c>
      <c r="F464" s="67">
        <f t="shared" si="46"/>
        <v>65.5</v>
      </c>
      <c r="G464" s="67">
        <v>485.31</v>
      </c>
      <c r="H464" s="67">
        <f t="shared" si="46"/>
        <v>20.4</v>
      </c>
      <c r="N464" s="74"/>
    </row>
    <row r="465" spans="1:8" ht="17.25" customHeight="1">
      <c r="A465" s="10"/>
      <c r="B465" s="9"/>
      <c r="C465" s="59"/>
      <c r="D465" s="12"/>
      <c r="E465" s="12"/>
      <c r="F465" s="12"/>
      <c r="G465" s="12"/>
      <c r="H465" s="12"/>
    </row>
    <row r="466" spans="1:8" ht="17.25" customHeight="1">
      <c r="A466" s="33" t="s">
        <v>11</v>
      </c>
      <c r="B466" s="34"/>
      <c r="C466" s="34"/>
      <c r="D466" s="37"/>
      <c r="E466" s="37"/>
      <c r="F466" s="37"/>
      <c r="G466" s="37"/>
      <c r="H466" s="8"/>
    </row>
    <row r="467" spans="1:8" s="74" customFormat="1" ht="17.25" customHeight="1">
      <c r="A467" s="57" t="s">
        <v>163</v>
      </c>
      <c r="B467" s="11" t="s">
        <v>121</v>
      </c>
      <c r="C467" s="11">
        <v>150</v>
      </c>
      <c r="D467" s="11">
        <v>0.07</v>
      </c>
      <c r="E467" s="19">
        <v>0.01</v>
      </c>
      <c r="F467" s="74">
        <v>7.1</v>
      </c>
      <c r="G467" s="11">
        <v>29</v>
      </c>
      <c r="H467" s="74">
        <v>1.42</v>
      </c>
    </row>
    <row r="468" spans="1:8" ht="17.25" customHeight="1">
      <c r="A468" s="10" t="s">
        <v>205</v>
      </c>
      <c r="B468" s="9" t="s">
        <v>57</v>
      </c>
      <c r="C468" s="59">
        <v>50</v>
      </c>
      <c r="D468" s="11">
        <v>3.47</v>
      </c>
      <c r="E468" s="11">
        <v>3.32</v>
      </c>
      <c r="F468" s="19">
        <v>26.54</v>
      </c>
      <c r="G468" s="1">
        <v>119.85</v>
      </c>
      <c r="H468" s="11">
        <v>0.4</v>
      </c>
    </row>
    <row r="469" spans="1:34" ht="17.25" customHeight="1">
      <c r="A469" s="41" t="s">
        <v>19</v>
      </c>
      <c r="B469" s="38"/>
      <c r="C469" s="67">
        <f aca="true" t="shared" si="47" ref="C469:H469">SUM(C467:C468)</f>
        <v>200</v>
      </c>
      <c r="D469" s="67">
        <f t="shared" si="47"/>
        <v>3.54</v>
      </c>
      <c r="E469" s="67">
        <f t="shared" si="47"/>
        <v>3.3299999999999996</v>
      </c>
      <c r="F469" s="67">
        <f t="shared" si="47"/>
        <v>33.64</v>
      </c>
      <c r="G469" s="67">
        <v>148.85</v>
      </c>
      <c r="H469" s="67">
        <f t="shared" si="47"/>
        <v>1.8199999999999998</v>
      </c>
      <c r="I469" s="44"/>
      <c r="J469" s="44"/>
      <c r="K469" s="44"/>
      <c r="L469" s="44"/>
      <c r="M469" s="44"/>
      <c r="N469" s="73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</row>
    <row r="470" spans="1:14" s="74" customFormat="1" ht="18" customHeight="1">
      <c r="A470" s="57"/>
      <c r="B470" s="70"/>
      <c r="C470" s="19"/>
      <c r="D470" s="11"/>
      <c r="E470" s="11"/>
      <c r="F470" s="11"/>
      <c r="G470" s="19"/>
      <c r="H470" s="11"/>
      <c r="N470" s="1"/>
    </row>
    <row r="471" spans="1:34" ht="17.25" customHeight="1">
      <c r="A471" s="41" t="s">
        <v>13</v>
      </c>
      <c r="B471" s="38"/>
      <c r="C471" s="68"/>
      <c r="D471" s="39"/>
      <c r="E471" s="39"/>
      <c r="F471" s="39"/>
      <c r="G471" s="39"/>
      <c r="H471" s="16"/>
      <c r="I471" s="74"/>
      <c r="J471" s="74"/>
      <c r="K471" s="74"/>
      <c r="L471" s="74"/>
      <c r="M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</row>
    <row r="472" spans="1:9" s="98" customFormat="1" ht="30.75" customHeight="1">
      <c r="A472" s="133" t="s">
        <v>313</v>
      </c>
      <c r="B472" s="95" t="s">
        <v>273</v>
      </c>
      <c r="C472" s="96">
        <v>150</v>
      </c>
      <c r="D472" s="97">
        <v>16.75</v>
      </c>
      <c r="E472" s="97">
        <v>7.47</v>
      </c>
      <c r="F472" s="96">
        <v>21.34</v>
      </c>
      <c r="G472" s="140">
        <v>222.02</v>
      </c>
      <c r="H472" s="135">
        <v>1.97</v>
      </c>
      <c r="I472" s="100"/>
    </row>
    <row r="473" spans="1:14" ht="17.25" customHeight="1">
      <c r="A473" s="10" t="s">
        <v>179</v>
      </c>
      <c r="B473" s="9" t="s">
        <v>56</v>
      </c>
      <c r="C473" s="59">
        <v>150</v>
      </c>
      <c r="D473" s="19">
        <v>0.22</v>
      </c>
      <c r="E473" s="19">
        <v>0.03</v>
      </c>
      <c r="F473" s="19">
        <v>10.01</v>
      </c>
      <c r="G473" s="1">
        <v>41.25</v>
      </c>
      <c r="H473" s="11">
        <v>52.56</v>
      </c>
      <c r="N473" s="53"/>
    </row>
    <row r="474" spans="1:9" s="74" customFormat="1" ht="17.25" customHeight="1">
      <c r="A474" s="112" t="s">
        <v>241</v>
      </c>
      <c r="B474" s="11" t="s">
        <v>224</v>
      </c>
      <c r="C474" s="11">
        <v>20</v>
      </c>
      <c r="D474" s="19">
        <v>1.52</v>
      </c>
      <c r="E474" s="11">
        <v>0.16</v>
      </c>
      <c r="F474" s="19">
        <v>9.84</v>
      </c>
      <c r="G474" s="11">
        <v>47</v>
      </c>
      <c r="H474" s="74">
        <v>0</v>
      </c>
      <c r="I474" s="111"/>
    </row>
    <row r="475" spans="1:14" s="73" customFormat="1" ht="17.25" customHeight="1">
      <c r="A475" s="70" t="s">
        <v>87</v>
      </c>
      <c r="B475" s="71" t="s">
        <v>228</v>
      </c>
      <c r="C475" s="72">
        <v>95</v>
      </c>
      <c r="D475" s="11">
        <v>1.4</v>
      </c>
      <c r="E475" s="11">
        <v>0.4</v>
      </c>
      <c r="F475" s="11">
        <v>10.4</v>
      </c>
      <c r="G475" s="73">
        <v>90.2</v>
      </c>
      <c r="H475" s="11">
        <v>4.7</v>
      </c>
      <c r="N475" s="1"/>
    </row>
    <row r="476" spans="1:14" ht="17.25" customHeight="1">
      <c r="A476" s="7" t="s">
        <v>19</v>
      </c>
      <c r="B476" s="14"/>
      <c r="C476" s="76">
        <f aca="true" t="shared" si="48" ref="C476:H476">SUM(C472:C475)</f>
        <v>415</v>
      </c>
      <c r="D476" s="116">
        <f t="shared" si="48"/>
        <v>19.889999999999997</v>
      </c>
      <c r="E476" s="116">
        <f t="shared" si="48"/>
        <v>8.06</v>
      </c>
      <c r="F476" s="116">
        <f t="shared" si="48"/>
        <v>51.589999999999996</v>
      </c>
      <c r="G476" s="116">
        <v>400.46999999999997</v>
      </c>
      <c r="H476" s="116">
        <f t="shared" si="48"/>
        <v>59.230000000000004</v>
      </c>
      <c r="N476" s="73"/>
    </row>
    <row r="477" spans="1:67" ht="17.25" customHeight="1">
      <c r="A477" s="7"/>
      <c r="B477" s="14"/>
      <c r="C477" s="62"/>
      <c r="D477" s="15"/>
      <c r="E477" s="15"/>
      <c r="F477" s="15"/>
      <c r="G477" s="15"/>
      <c r="H477" s="15"/>
      <c r="AI477" s="74"/>
      <c r="AJ477" s="74"/>
      <c r="AK477" s="74"/>
      <c r="AL477" s="74"/>
      <c r="AM477" s="74"/>
      <c r="AN477" s="74"/>
      <c r="AO477" s="74"/>
      <c r="AP477" s="74"/>
      <c r="AQ477" s="74"/>
      <c r="AR477" s="74"/>
      <c r="AS477" s="74"/>
      <c r="AT477" s="74"/>
      <c r="AU477" s="74"/>
      <c r="AV477" s="74"/>
      <c r="AW477" s="74"/>
      <c r="AX477" s="74"/>
      <c r="AY477" s="74"/>
      <c r="AZ477" s="74"/>
      <c r="BA477" s="74"/>
      <c r="BB477" s="74"/>
      <c r="BC477" s="74"/>
      <c r="BD477" s="74"/>
      <c r="BE477" s="74"/>
      <c r="BF477" s="74"/>
      <c r="BG477" s="74"/>
      <c r="BH477" s="74"/>
      <c r="BI477" s="74"/>
      <c r="BJ477" s="74"/>
      <c r="BK477" s="74"/>
      <c r="BL477" s="74"/>
      <c r="BM477" s="74"/>
      <c r="BN477" s="74"/>
      <c r="BO477" s="74"/>
    </row>
    <row r="478" spans="1:208" ht="17.25" customHeight="1">
      <c r="A478" s="25" t="s">
        <v>4</v>
      </c>
      <c r="B478" s="25"/>
      <c r="C478" s="25"/>
      <c r="D478" s="25">
        <f>D450+D453+D464+D469+D476</f>
        <v>43.123999999999995</v>
      </c>
      <c r="E478" s="25">
        <f>E450+E453+E464+E469+E476</f>
        <v>38.041</v>
      </c>
      <c r="F478" s="25">
        <f>F450+F453+F464+F469+F476</f>
        <v>203.75</v>
      </c>
      <c r="G478" s="25">
        <v>1402.1599999999999</v>
      </c>
      <c r="H478" s="25">
        <f>H450+H453+H464+H469+H476</f>
        <v>89.36</v>
      </c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74"/>
      <c r="AS478" s="74"/>
      <c r="AT478" s="74"/>
      <c r="AU478" s="74"/>
      <c r="AV478" s="74"/>
      <c r="AW478" s="74"/>
      <c r="AX478" s="74"/>
      <c r="AY478" s="74"/>
      <c r="AZ478" s="74"/>
      <c r="BA478" s="74"/>
      <c r="BB478" s="74"/>
      <c r="BC478" s="74"/>
      <c r="BD478" s="74"/>
      <c r="BE478" s="74"/>
      <c r="BF478" s="74"/>
      <c r="BG478" s="74"/>
      <c r="BH478" s="74"/>
      <c r="BI478" s="25" t="s">
        <v>4</v>
      </c>
      <c r="BJ478" s="25" t="s">
        <v>4</v>
      </c>
      <c r="BK478" s="25" t="s">
        <v>4</v>
      </c>
      <c r="BL478" s="25" t="s">
        <v>4</v>
      </c>
      <c r="BM478" s="25" t="s">
        <v>4</v>
      </c>
      <c r="BN478" s="25" t="s">
        <v>4</v>
      </c>
      <c r="BO478" s="25" t="s">
        <v>4</v>
      </c>
      <c r="BP478" s="25" t="s">
        <v>4</v>
      </c>
      <c r="BQ478" s="25" t="s">
        <v>4</v>
      </c>
      <c r="BR478" s="25" t="s">
        <v>4</v>
      </c>
      <c r="BS478" s="25" t="s">
        <v>4</v>
      </c>
      <c r="BT478" s="25" t="s">
        <v>4</v>
      </c>
      <c r="BU478" s="25" t="s">
        <v>4</v>
      </c>
      <c r="BV478" s="25" t="s">
        <v>4</v>
      </c>
      <c r="BW478" s="25" t="s">
        <v>4</v>
      </c>
      <c r="BX478" s="25" t="s">
        <v>4</v>
      </c>
      <c r="BY478" s="25" t="s">
        <v>4</v>
      </c>
      <c r="BZ478" s="25" t="s">
        <v>4</v>
      </c>
      <c r="CA478" s="25" t="s">
        <v>4</v>
      </c>
      <c r="CB478" s="25" t="s">
        <v>4</v>
      </c>
      <c r="CC478" s="25" t="s">
        <v>4</v>
      </c>
      <c r="CD478" s="25" t="s">
        <v>4</v>
      </c>
      <c r="CE478" s="25" t="s">
        <v>4</v>
      </c>
      <c r="CF478" s="25" t="s">
        <v>4</v>
      </c>
      <c r="CG478" s="25" t="s">
        <v>4</v>
      </c>
      <c r="CH478" s="25" t="s">
        <v>4</v>
      </c>
      <c r="CI478" s="25" t="s">
        <v>4</v>
      </c>
      <c r="CJ478" s="25" t="s">
        <v>4</v>
      </c>
      <c r="CK478" s="25" t="s">
        <v>4</v>
      </c>
      <c r="CL478" s="25" t="s">
        <v>4</v>
      </c>
      <c r="CM478" s="25" t="s">
        <v>4</v>
      </c>
      <c r="CN478" s="25" t="s">
        <v>4</v>
      </c>
      <c r="CO478" s="25" t="s">
        <v>4</v>
      </c>
      <c r="CP478" s="25" t="s">
        <v>4</v>
      </c>
      <c r="CQ478" s="25" t="s">
        <v>4</v>
      </c>
      <c r="CR478" s="25" t="s">
        <v>4</v>
      </c>
      <c r="CS478" s="25" t="s">
        <v>4</v>
      </c>
      <c r="CT478" s="25" t="s">
        <v>4</v>
      </c>
      <c r="CU478" s="25" t="s">
        <v>4</v>
      </c>
      <c r="CV478" s="25" t="s">
        <v>4</v>
      </c>
      <c r="CW478" s="25" t="s">
        <v>4</v>
      </c>
      <c r="CX478" s="25" t="s">
        <v>4</v>
      </c>
      <c r="CY478" s="25" t="s">
        <v>4</v>
      </c>
      <c r="CZ478" s="25" t="s">
        <v>4</v>
      </c>
      <c r="DA478" s="25" t="s">
        <v>4</v>
      </c>
      <c r="DB478" s="25" t="s">
        <v>4</v>
      </c>
      <c r="DC478" s="25" t="s">
        <v>4</v>
      </c>
      <c r="DD478" s="25" t="s">
        <v>4</v>
      </c>
      <c r="DE478" s="25" t="s">
        <v>4</v>
      </c>
      <c r="DF478" s="25" t="s">
        <v>4</v>
      </c>
      <c r="DG478" s="25" t="s">
        <v>4</v>
      </c>
      <c r="DH478" s="25" t="s">
        <v>4</v>
      </c>
      <c r="DI478" s="25" t="s">
        <v>4</v>
      </c>
      <c r="DJ478" s="25" t="s">
        <v>4</v>
      </c>
      <c r="DK478" s="25" t="s">
        <v>4</v>
      </c>
      <c r="DL478" s="25" t="s">
        <v>4</v>
      </c>
      <c r="DM478" s="25" t="s">
        <v>4</v>
      </c>
      <c r="DN478" s="25" t="s">
        <v>4</v>
      </c>
      <c r="DO478" s="25" t="s">
        <v>4</v>
      </c>
      <c r="DP478" s="25" t="s">
        <v>4</v>
      </c>
      <c r="DQ478" s="25" t="s">
        <v>4</v>
      </c>
      <c r="DR478" s="25" t="s">
        <v>4</v>
      </c>
      <c r="DS478" s="25" t="s">
        <v>4</v>
      </c>
      <c r="DT478" s="25" t="s">
        <v>4</v>
      </c>
      <c r="DU478" s="25" t="s">
        <v>4</v>
      </c>
      <c r="DV478" s="25" t="s">
        <v>4</v>
      </c>
      <c r="DW478" s="25" t="s">
        <v>4</v>
      </c>
      <c r="DX478" s="25" t="s">
        <v>4</v>
      </c>
      <c r="DY478" s="25" t="s">
        <v>4</v>
      </c>
      <c r="DZ478" s="25" t="s">
        <v>4</v>
      </c>
      <c r="EA478" s="25" t="s">
        <v>4</v>
      </c>
      <c r="EB478" s="25" t="s">
        <v>4</v>
      </c>
      <c r="EC478" s="25" t="s">
        <v>4</v>
      </c>
      <c r="ED478" s="25" t="s">
        <v>4</v>
      </c>
      <c r="EE478" s="25" t="s">
        <v>4</v>
      </c>
      <c r="EF478" s="25" t="s">
        <v>4</v>
      </c>
      <c r="EG478" s="25" t="s">
        <v>4</v>
      </c>
      <c r="EH478" s="25" t="s">
        <v>4</v>
      </c>
      <c r="EI478" s="25" t="s">
        <v>4</v>
      </c>
      <c r="EJ478" s="25" t="s">
        <v>4</v>
      </c>
      <c r="EK478" s="25" t="s">
        <v>4</v>
      </c>
      <c r="EL478" s="25" t="s">
        <v>4</v>
      </c>
      <c r="EM478" s="25" t="s">
        <v>4</v>
      </c>
      <c r="EN478" s="25" t="s">
        <v>4</v>
      </c>
      <c r="EO478" s="25" t="s">
        <v>4</v>
      </c>
      <c r="EP478" s="25" t="s">
        <v>4</v>
      </c>
      <c r="EQ478" s="25" t="s">
        <v>4</v>
      </c>
      <c r="ER478" s="25" t="s">
        <v>4</v>
      </c>
      <c r="ES478" s="25" t="s">
        <v>4</v>
      </c>
      <c r="ET478" s="25" t="s">
        <v>4</v>
      </c>
      <c r="EU478" s="25" t="s">
        <v>4</v>
      </c>
      <c r="EV478" s="25" t="s">
        <v>4</v>
      </c>
      <c r="EW478" s="25" t="s">
        <v>4</v>
      </c>
      <c r="EX478" s="25" t="s">
        <v>4</v>
      </c>
      <c r="EY478" s="25" t="s">
        <v>4</v>
      </c>
      <c r="EZ478" s="25" t="s">
        <v>4</v>
      </c>
      <c r="FA478" s="25" t="s">
        <v>4</v>
      </c>
      <c r="FB478" s="25" t="s">
        <v>4</v>
      </c>
      <c r="FC478" s="25" t="s">
        <v>4</v>
      </c>
      <c r="FD478" s="25" t="s">
        <v>4</v>
      </c>
      <c r="FE478" s="25" t="s">
        <v>4</v>
      </c>
      <c r="FF478" s="25" t="s">
        <v>4</v>
      </c>
      <c r="FG478" s="25" t="s">
        <v>4</v>
      </c>
      <c r="FH478" s="25" t="s">
        <v>4</v>
      </c>
      <c r="FI478" s="25" t="s">
        <v>4</v>
      </c>
      <c r="FJ478" s="25" t="s">
        <v>4</v>
      </c>
      <c r="FK478" s="25" t="s">
        <v>4</v>
      </c>
      <c r="FL478" s="25" t="s">
        <v>4</v>
      </c>
      <c r="FM478" s="25" t="s">
        <v>4</v>
      </c>
      <c r="FN478" s="25" t="s">
        <v>4</v>
      </c>
      <c r="FO478" s="25" t="s">
        <v>4</v>
      </c>
      <c r="FP478" s="25" t="s">
        <v>4</v>
      </c>
      <c r="FQ478" s="25" t="s">
        <v>4</v>
      </c>
      <c r="FR478" s="25" t="s">
        <v>4</v>
      </c>
      <c r="FS478" s="25" t="s">
        <v>4</v>
      </c>
      <c r="FT478" s="25" t="s">
        <v>4</v>
      </c>
      <c r="FU478" s="25" t="s">
        <v>4</v>
      </c>
      <c r="FV478" s="25" t="s">
        <v>4</v>
      </c>
      <c r="FW478" s="25" t="s">
        <v>4</v>
      </c>
      <c r="FX478" s="25" t="s">
        <v>4</v>
      </c>
      <c r="FY478" s="25" t="s">
        <v>4</v>
      </c>
      <c r="FZ478" s="25" t="s">
        <v>4</v>
      </c>
      <c r="GA478" s="25" t="s">
        <v>4</v>
      </c>
      <c r="GB478" s="25" t="s">
        <v>4</v>
      </c>
      <c r="GC478" s="25" t="s">
        <v>4</v>
      </c>
      <c r="GD478" s="25" t="s">
        <v>4</v>
      </c>
      <c r="GE478" s="25" t="s">
        <v>4</v>
      </c>
      <c r="GF478" s="25" t="s">
        <v>4</v>
      </c>
      <c r="GG478" s="25" t="s">
        <v>4</v>
      </c>
      <c r="GH478" s="25" t="s">
        <v>4</v>
      </c>
      <c r="GI478" s="25" t="s">
        <v>4</v>
      </c>
      <c r="GJ478" s="25" t="s">
        <v>4</v>
      </c>
      <c r="GK478" s="25" t="s">
        <v>4</v>
      </c>
      <c r="GL478" s="25" t="s">
        <v>4</v>
      </c>
      <c r="GM478" s="25" t="s">
        <v>4</v>
      </c>
      <c r="GN478" s="25" t="s">
        <v>4</v>
      </c>
      <c r="GO478" s="25" t="s">
        <v>4</v>
      </c>
      <c r="GP478" s="25" t="s">
        <v>4</v>
      </c>
      <c r="GQ478" s="25" t="s">
        <v>4</v>
      </c>
      <c r="GR478" s="25" t="s">
        <v>4</v>
      </c>
      <c r="GS478" s="25" t="s">
        <v>4</v>
      </c>
      <c r="GT478" s="25" t="s">
        <v>4</v>
      </c>
      <c r="GU478" s="25" t="s">
        <v>4</v>
      </c>
      <c r="GV478" s="25" t="s">
        <v>4</v>
      </c>
      <c r="GW478" s="25" t="s">
        <v>4</v>
      </c>
      <c r="GX478" s="25" t="s">
        <v>4</v>
      </c>
      <c r="GY478" s="25" t="s">
        <v>4</v>
      </c>
      <c r="GZ478" s="25" t="s">
        <v>4</v>
      </c>
    </row>
    <row r="479" spans="1:208" ht="17.25" customHeight="1">
      <c r="A479" s="25"/>
      <c r="B479" s="25"/>
      <c r="C479" s="25"/>
      <c r="D479" s="25"/>
      <c r="E479" s="25"/>
      <c r="F479" s="25"/>
      <c r="G479" s="25"/>
      <c r="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25"/>
      <c r="CM479" s="25"/>
      <c r="CN479" s="25"/>
      <c r="CO479" s="25"/>
      <c r="CP479" s="25"/>
      <c r="CQ479" s="25"/>
      <c r="CR479" s="25"/>
      <c r="CS479" s="25"/>
      <c r="CT479" s="25"/>
      <c r="CU479" s="25"/>
      <c r="CV479" s="25"/>
      <c r="CW479" s="25"/>
      <c r="CX479" s="25"/>
      <c r="CY479" s="25"/>
      <c r="CZ479" s="25"/>
      <c r="DA479" s="25"/>
      <c r="DB479" s="25"/>
      <c r="DC479" s="25"/>
      <c r="DD479" s="25"/>
      <c r="DE479" s="25"/>
      <c r="DF479" s="25"/>
      <c r="DG479" s="25"/>
      <c r="DH479" s="25"/>
      <c r="DI479" s="25"/>
      <c r="DJ479" s="25"/>
      <c r="DK479" s="25"/>
      <c r="DL479" s="25"/>
      <c r="DM479" s="25"/>
      <c r="DN479" s="25"/>
      <c r="DO479" s="25"/>
      <c r="DP479" s="25"/>
      <c r="DQ479" s="25"/>
      <c r="DR479" s="25"/>
      <c r="DS479" s="25"/>
      <c r="DT479" s="25"/>
      <c r="DU479" s="25"/>
      <c r="DV479" s="25"/>
      <c r="DW479" s="25"/>
      <c r="DX479" s="25"/>
      <c r="DY479" s="25"/>
      <c r="DZ479" s="25"/>
      <c r="EA479" s="25"/>
      <c r="EB479" s="25"/>
      <c r="EC479" s="25"/>
      <c r="ED479" s="25"/>
      <c r="EE479" s="25"/>
      <c r="EF479" s="25"/>
      <c r="EG479" s="25"/>
      <c r="EH479" s="25"/>
      <c r="EI479" s="25"/>
      <c r="EJ479" s="25"/>
      <c r="EK479" s="25"/>
      <c r="EL479" s="25"/>
      <c r="EM479" s="25"/>
      <c r="EN479" s="25"/>
      <c r="EO479" s="25"/>
      <c r="EP479" s="25"/>
      <c r="EQ479" s="25"/>
      <c r="ER479" s="25"/>
      <c r="ES479" s="25"/>
      <c r="ET479" s="25"/>
      <c r="EU479" s="25"/>
      <c r="EV479" s="25"/>
      <c r="EW479" s="25"/>
      <c r="EX479" s="25"/>
      <c r="EY479" s="25"/>
      <c r="EZ479" s="25"/>
      <c r="FA479" s="25"/>
      <c r="FB479" s="25"/>
      <c r="FC479" s="25"/>
      <c r="FD479" s="25"/>
      <c r="FE479" s="25"/>
      <c r="FF479" s="25"/>
      <c r="FG479" s="25"/>
      <c r="FH479" s="25"/>
      <c r="FI479" s="25"/>
      <c r="FJ479" s="25"/>
      <c r="FK479" s="25"/>
      <c r="FL479" s="25"/>
      <c r="FM479" s="25"/>
      <c r="FN479" s="25"/>
      <c r="FO479" s="25"/>
      <c r="FP479" s="25"/>
      <c r="FQ479" s="25"/>
      <c r="FR479" s="25"/>
      <c r="FS479" s="25"/>
      <c r="FT479" s="25"/>
      <c r="FU479" s="25"/>
      <c r="FV479" s="25"/>
      <c r="FW479" s="25"/>
      <c r="FX479" s="25"/>
      <c r="FY479" s="25"/>
      <c r="FZ479" s="25"/>
      <c r="GA479" s="25"/>
      <c r="GB479" s="25"/>
      <c r="GC479" s="25"/>
      <c r="GD479" s="25"/>
      <c r="GE479" s="25"/>
      <c r="GF479" s="25"/>
      <c r="GG479" s="25"/>
      <c r="GH479" s="25"/>
      <c r="GI479" s="25"/>
      <c r="GJ479" s="25"/>
      <c r="GK479" s="25"/>
      <c r="GL479" s="25"/>
      <c r="GM479" s="25"/>
      <c r="GN479" s="25"/>
      <c r="GO479" s="25"/>
      <c r="GP479" s="25"/>
      <c r="GQ479" s="25"/>
      <c r="GR479" s="25"/>
      <c r="GS479" s="25"/>
      <c r="GT479" s="25"/>
      <c r="GU479" s="25"/>
      <c r="GV479" s="25"/>
      <c r="GW479" s="25"/>
      <c r="GX479" s="25"/>
      <c r="GY479" s="25"/>
      <c r="GZ479" s="25"/>
    </row>
    <row r="480" spans="1:60" ht="17.25" customHeight="1">
      <c r="A480" s="51" t="s">
        <v>246</v>
      </c>
      <c r="B480" s="143" t="s">
        <v>74</v>
      </c>
      <c r="C480" s="144"/>
      <c r="D480" s="144"/>
      <c r="E480" s="11"/>
      <c r="F480" s="11"/>
      <c r="H480" s="11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74"/>
      <c r="AS480" s="74"/>
      <c r="AT480" s="74"/>
      <c r="AU480" s="74"/>
      <c r="AV480" s="74"/>
      <c r="AW480" s="74"/>
      <c r="AX480" s="74"/>
      <c r="AY480" s="74"/>
      <c r="AZ480" s="74"/>
      <c r="BA480" s="74"/>
      <c r="BB480" s="74"/>
      <c r="BC480" s="74"/>
      <c r="BD480" s="74"/>
      <c r="BE480" s="74"/>
      <c r="BF480" s="74"/>
      <c r="BG480" s="74"/>
      <c r="BH480" s="74"/>
    </row>
    <row r="481" spans="1:27" ht="17.25" customHeight="1">
      <c r="A481" s="2" t="s">
        <v>71</v>
      </c>
      <c r="D481" s="8"/>
      <c r="E481" s="8"/>
      <c r="F481" s="8"/>
      <c r="G481" s="8"/>
      <c r="H481" s="8"/>
      <c r="I481" s="73"/>
      <c r="J481" s="73"/>
      <c r="K481" s="73"/>
      <c r="L481" s="73"/>
      <c r="M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</row>
    <row r="482" spans="1:34" ht="17.25" customHeight="1">
      <c r="A482" s="2" t="s">
        <v>15</v>
      </c>
      <c r="D482" s="8"/>
      <c r="E482" s="8"/>
      <c r="F482" s="8"/>
      <c r="G482" s="8"/>
      <c r="H482" s="8"/>
      <c r="I482" s="2"/>
      <c r="J482" s="2"/>
      <c r="K482" s="2"/>
      <c r="L482" s="2"/>
      <c r="M482" s="2"/>
      <c r="N482" s="73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1:8" ht="19.5" customHeight="1">
      <c r="A483" s="10" t="s">
        <v>210</v>
      </c>
      <c r="B483" s="9" t="s">
        <v>138</v>
      </c>
      <c r="C483" s="59">
        <v>150</v>
      </c>
      <c r="D483" s="11">
        <v>3.7</v>
      </c>
      <c r="E483" s="11">
        <v>4.96</v>
      </c>
      <c r="F483" s="19">
        <v>18.76</v>
      </c>
      <c r="G483" s="1">
        <v>134.47</v>
      </c>
      <c r="H483" s="11">
        <v>0.3</v>
      </c>
    </row>
    <row r="484" spans="1:9" s="74" customFormat="1" ht="18.75" customHeight="1">
      <c r="A484" s="112" t="s">
        <v>193</v>
      </c>
      <c r="B484" s="70" t="s">
        <v>120</v>
      </c>
      <c r="C484" s="19">
        <v>170</v>
      </c>
      <c r="D484" s="11">
        <v>2.92</v>
      </c>
      <c r="E484" s="11">
        <v>2.7</v>
      </c>
      <c r="F484" s="19">
        <v>13.89</v>
      </c>
      <c r="G484" s="74">
        <v>91.52</v>
      </c>
      <c r="H484" s="109">
        <v>1.34</v>
      </c>
      <c r="I484" s="111"/>
    </row>
    <row r="485" spans="1:8" ht="17.25" customHeight="1">
      <c r="A485" s="10" t="s">
        <v>222</v>
      </c>
      <c r="B485" s="9" t="s">
        <v>223</v>
      </c>
      <c r="C485" s="60">
        <v>5</v>
      </c>
      <c r="D485" s="11">
        <v>0.05</v>
      </c>
      <c r="E485" s="11">
        <v>3.63</v>
      </c>
      <c r="F485" s="19">
        <v>0.07</v>
      </c>
      <c r="G485" s="1">
        <v>33.1</v>
      </c>
      <c r="H485" s="11">
        <v>0.13</v>
      </c>
    </row>
    <row r="486" spans="1:9" s="98" customFormat="1" ht="17.25" customHeight="1">
      <c r="A486" s="1" t="s">
        <v>255</v>
      </c>
      <c r="B486" s="95" t="s">
        <v>224</v>
      </c>
      <c r="C486" s="96">
        <v>25</v>
      </c>
      <c r="D486" s="97">
        <v>1.93</v>
      </c>
      <c r="E486" s="97">
        <v>0.76</v>
      </c>
      <c r="F486" s="96">
        <v>13.33</v>
      </c>
      <c r="G486" s="98">
        <v>58.75</v>
      </c>
      <c r="H486" s="110">
        <v>0</v>
      </c>
      <c r="I486" s="100"/>
    </row>
    <row r="487" spans="1:34" ht="17.25" customHeight="1">
      <c r="A487" s="41" t="s">
        <v>19</v>
      </c>
      <c r="B487" s="38"/>
      <c r="C487" s="67">
        <f aca="true" t="shared" si="49" ref="C487:H487">SUM(C483:C486)</f>
        <v>350</v>
      </c>
      <c r="D487" s="56">
        <f t="shared" si="49"/>
        <v>8.6</v>
      </c>
      <c r="E487" s="56">
        <f t="shared" si="49"/>
        <v>12.049999999999999</v>
      </c>
      <c r="F487" s="56">
        <f t="shared" si="49"/>
        <v>46.050000000000004</v>
      </c>
      <c r="G487" s="56">
        <v>317.84000000000003</v>
      </c>
      <c r="H487" s="56">
        <f t="shared" si="49"/>
        <v>1.77</v>
      </c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</row>
    <row r="488" spans="1:8" ht="19.5" customHeight="1">
      <c r="A488" s="10"/>
      <c r="B488" s="9"/>
      <c r="C488" s="59"/>
      <c r="D488" s="11"/>
      <c r="E488" s="11"/>
      <c r="F488" s="19"/>
      <c r="H488" s="11"/>
    </row>
    <row r="489" spans="1:67" ht="17.25" customHeight="1">
      <c r="A489" s="41" t="s">
        <v>25</v>
      </c>
      <c r="B489" s="38"/>
      <c r="C489" s="68"/>
      <c r="D489" s="42"/>
      <c r="E489" s="42"/>
      <c r="F489" s="42"/>
      <c r="G489" s="42"/>
      <c r="H489" s="15"/>
      <c r="I489" s="73"/>
      <c r="J489" s="73"/>
      <c r="K489" s="73"/>
      <c r="L489" s="73"/>
      <c r="M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73"/>
      <c r="AD489" s="73"/>
      <c r="AE489" s="73"/>
      <c r="AF489" s="73"/>
      <c r="AG489" s="73"/>
      <c r="AH489" s="73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</row>
    <row r="490" spans="1:14" s="73" customFormat="1" ht="17.25" customHeight="1">
      <c r="A490" s="70" t="s">
        <v>249</v>
      </c>
      <c r="B490" s="71" t="s">
        <v>152</v>
      </c>
      <c r="C490" s="72">
        <v>150</v>
      </c>
      <c r="D490" s="11">
        <v>0.6</v>
      </c>
      <c r="E490" s="11">
        <v>0.45</v>
      </c>
      <c r="F490" s="11">
        <v>16.5</v>
      </c>
      <c r="G490" s="73">
        <v>68.25</v>
      </c>
      <c r="H490" s="11">
        <v>21</v>
      </c>
      <c r="N490" s="74"/>
    </row>
    <row r="491" spans="1:8" ht="17.25" customHeight="1">
      <c r="A491" s="7"/>
      <c r="B491" s="14"/>
      <c r="C491" s="62"/>
      <c r="D491" s="15"/>
      <c r="E491" s="15"/>
      <c r="F491" s="15"/>
      <c r="G491" s="15"/>
      <c r="H491" s="15"/>
    </row>
    <row r="492" spans="1:67" ht="17.25" customHeight="1">
      <c r="A492" s="33" t="s">
        <v>16</v>
      </c>
      <c r="B492" s="34"/>
      <c r="C492" s="34"/>
      <c r="D492" s="37"/>
      <c r="E492" s="37"/>
      <c r="F492" s="37"/>
      <c r="G492" s="37"/>
      <c r="H492" s="8"/>
      <c r="AI492" s="74"/>
      <c r="AJ492" s="74"/>
      <c r="AK492" s="74"/>
      <c r="AL492" s="74"/>
      <c r="AM492" s="74"/>
      <c r="AN492" s="74"/>
      <c r="AO492" s="74"/>
      <c r="AP492" s="74"/>
      <c r="AQ492" s="74"/>
      <c r="AR492" s="74"/>
      <c r="AS492" s="74"/>
      <c r="AT492" s="74"/>
      <c r="AU492" s="74"/>
      <c r="AV492" s="74"/>
      <c r="AW492" s="74"/>
      <c r="AX492" s="74"/>
      <c r="AY492" s="74"/>
      <c r="AZ492" s="74"/>
      <c r="BA492" s="74"/>
      <c r="BB492" s="74"/>
      <c r="BC492" s="74"/>
      <c r="BD492" s="74"/>
      <c r="BE492" s="74"/>
      <c r="BF492" s="74"/>
      <c r="BG492" s="74"/>
      <c r="BH492" s="74"/>
      <c r="BI492" s="74"/>
      <c r="BJ492" s="74"/>
      <c r="BK492" s="74"/>
      <c r="BL492" s="74"/>
      <c r="BM492" s="74"/>
      <c r="BN492" s="74"/>
      <c r="BO492" s="74"/>
    </row>
    <row r="493" spans="1:14" s="44" customFormat="1" ht="17.25" customHeight="1">
      <c r="A493" s="43" t="s">
        <v>284</v>
      </c>
      <c r="B493" s="11" t="s">
        <v>285</v>
      </c>
      <c r="C493" s="59">
        <v>30</v>
      </c>
      <c r="D493" s="44">
        <v>0.45</v>
      </c>
      <c r="E493" s="11">
        <v>1.12</v>
      </c>
      <c r="F493" s="11">
        <v>1.87</v>
      </c>
      <c r="G493" s="11">
        <v>25.5</v>
      </c>
      <c r="H493" s="11">
        <v>0.75</v>
      </c>
      <c r="I493" s="11"/>
      <c r="N493" s="1"/>
    </row>
    <row r="494" spans="1:67" s="44" customFormat="1" ht="17.25" customHeight="1">
      <c r="A494" s="43" t="s">
        <v>240</v>
      </c>
      <c r="B494" s="11" t="s">
        <v>38</v>
      </c>
      <c r="C494" s="59">
        <v>40</v>
      </c>
      <c r="D494" s="44">
        <v>0.3</v>
      </c>
      <c r="E494" s="11">
        <v>0</v>
      </c>
      <c r="F494" s="11">
        <v>2.7</v>
      </c>
      <c r="G494" s="11">
        <v>8.2</v>
      </c>
      <c r="H494" s="11">
        <v>10.5</v>
      </c>
      <c r="I494" s="1"/>
      <c r="J494" s="1"/>
      <c r="K494" s="1"/>
      <c r="L494" s="1"/>
      <c r="M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74"/>
      <c r="AJ494" s="74"/>
      <c r="AK494" s="74"/>
      <c r="AL494" s="74"/>
      <c r="AM494" s="74"/>
      <c r="AN494" s="74"/>
      <c r="AO494" s="74"/>
      <c r="AP494" s="74"/>
      <c r="AQ494" s="74"/>
      <c r="AR494" s="74"/>
      <c r="AS494" s="74"/>
      <c r="AT494" s="74"/>
      <c r="AU494" s="74"/>
      <c r="AV494" s="74"/>
      <c r="AW494" s="74"/>
      <c r="AX494" s="74"/>
      <c r="AY494" s="74"/>
      <c r="AZ494" s="74"/>
      <c r="BA494" s="74"/>
      <c r="BB494" s="74"/>
      <c r="BC494" s="74"/>
      <c r="BD494" s="74"/>
      <c r="BE494" s="74"/>
      <c r="BF494" s="74"/>
      <c r="BG494" s="74"/>
      <c r="BH494" s="74"/>
      <c r="BI494" s="74"/>
      <c r="BJ494" s="74"/>
      <c r="BK494" s="74"/>
      <c r="BL494" s="74"/>
      <c r="BM494" s="74"/>
      <c r="BN494" s="74"/>
      <c r="BO494" s="74"/>
    </row>
    <row r="495" spans="1:8" ht="17.25" customHeight="1">
      <c r="A495" s="10" t="s">
        <v>286</v>
      </c>
      <c r="B495" s="9" t="s">
        <v>46</v>
      </c>
      <c r="C495" s="59">
        <v>150</v>
      </c>
      <c r="D495" s="136" t="s">
        <v>323</v>
      </c>
      <c r="E495" s="11">
        <v>3.58</v>
      </c>
      <c r="F495" s="19">
        <v>7.08</v>
      </c>
      <c r="G495" s="1">
        <v>73.52</v>
      </c>
      <c r="H495" s="11">
        <v>3.2</v>
      </c>
    </row>
    <row r="496" spans="1:13" s="74" customFormat="1" ht="17.25" customHeight="1">
      <c r="A496" s="57" t="s">
        <v>287</v>
      </c>
      <c r="B496" s="70" t="s">
        <v>288</v>
      </c>
      <c r="C496" s="11">
        <v>60</v>
      </c>
      <c r="D496" s="12">
        <v>7.98</v>
      </c>
      <c r="E496" s="12">
        <v>5.99</v>
      </c>
      <c r="F496" s="12">
        <v>5.11</v>
      </c>
      <c r="G496" s="12">
        <v>106.27</v>
      </c>
      <c r="H496" s="12">
        <v>0.57</v>
      </c>
      <c r="M496" s="44"/>
    </row>
    <row r="497" spans="1:9" ht="18" customHeight="1">
      <c r="A497" s="10" t="s">
        <v>168</v>
      </c>
      <c r="B497" s="9" t="s">
        <v>91</v>
      </c>
      <c r="C497" s="11">
        <v>20</v>
      </c>
      <c r="D497" s="11">
        <v>0.1</v>
      </c>
      <c r="E497" s="11">
        <v>0.81</v>
      </c>
      <c r="F497" s="11">
        <v>1.03</v>
      </c>
      <c r="G497" s="19">
        <v>11.89</v>
      </c>
      <c r="H497" s="1">
        <v>0.05</v>
      </c>
      <c r="I497" s="11"/>
    </row>
    <row r="498" spans="1:8" ht="17.25" customHeight="1">
      <c r="A498" s="10" t="s">
        <v>183</v>
      </c>
      <c r="B498" s="9" t="s">
        <v>109</v>
      </c>
      <c r="C498" s="59">
        <v>110</v>
      </c>
      <c r="D498" s="11">
        <v>3.06</v>
      </c>
      <c r="E498" s="11">
        <v>3.67</v>
      </c>
      <c r="F498" s="19">
        <v>17.55</v>
      </c>
      <c r="G498" s="1">
        <v>115.5</v>
      </c>
      <c r="H498" s="11">
        <v>0</v>
      </c>
    </row>
    <row r="499" spans="1:34" ht="17.25" customHeight="1">
      <c r="A499" s="10" t="s">
        <v>243</v>
      </c>
      <c r="B499" s="11" t="s">
        <v>122</v>
      </c>
      <c r="C499" s="11">
        <v>150</v>
      </c>
      <c r="D499" s="11">
        <v>0.09</v>
      </c>
      <c r="E499" s="19">
        <v>0</v>
      </c>
      <c r="F499" s="11">
        <v>12.64</v>
      </c>
      <c r="G499" s="19">
        <v>50.94</v>
      </c>
      <c r="H499" s="11">
        <v>0.3</v>
      </c>
      <c r="AH499" s="1">
        <f>AE499+AF499+AG499</f>
        <v>0</v>
      </c>
    </row>
    <row r="500" spans="1:9" s="74" customFormat="1" ht="17.25" customHeight="1">
      <c r="A500" s="112" t="s">
        <v>241</v>
      </c>
      <c r="B500" s="11" t="s">
        <v>224</v>
      </c>
      <c r="C500" s="11">
        <v>20</v>
      </c>
      <c r="D500" s="19">
        <v>1.52</v>
      </c>
      <c r="E500" s="11">
        <v>0.16</v>
      </c>
      <c r="F500" s="19">
        <v>9.84</v>
      </c>
      <c r="G500" s="11">
        <v>47</v>
      </c>
      <c r="H500" s="74">
        <v>0</v>
      </c>
      <c r="I500" s="111"/>
    </row>
    <row r="501" spans="1:9" s="74" customFormat="1" ht="17.25" customHeight="1">
      <c r="A501" s="112" t="s">
        <v>242</v>
      </c>
      <c r="B501" s="71" t="s">
        <v>224</v>
      </c>
      <c r="C501" s="72">
        <v>20</v>
      </c>
      <c r="D501" s="11">
        <v>2.28</v>
      </c>
      <c r="E501" s="19">
        <v>0.24</v>
      </c>
      <c r="F501" s="11">
        <v>14.76</v>
      </c>
      <c r="G501" s="19">
        <v>70.5</v>
      </c>
      <c r="H501" s="11">
        <v>0</v>
      </c>
      <c r="I501" s="111"/>
    </row>
    <row r="502" spans="1:14" ht="17.25" customHeight="1">
      <c r="A502" s="22" t="s">
        <v>19</v>
      </c>
      <c r="B502" s="9"/>
      <c r="C502" s="61">
        <f aca="true" t="shared" si="50" ref="C502:H502">C493+C495+C496+C497+C498+C499+C500+C501</f>
        <v>560</v>
      </c>
      <c r="D502" s="61">
        <f t="shared" si="50"/>
        <v>15.91</v>
      </c>
      <c r="E502" s="61">
        <f t="shared" si="50"/>
        <v>15.570000000000002</v>
      </c>
      <c r="F502" s="61">
        <f t="shared" si="50"/>
        <v>69.88000000000001</v>
      </c>
      <c r="G502" s="61">
        <v>501.12</v>
      </c>
      <c r="H502" s="61">
        <f t="shared" si="50"/>
        <v>4.87</v>
      </c>
      <c r="N502" s="74"/>
    </row>
    <row r="503" spans="1:8" ht="17.25" customHeight="1">
      <c r="A503" s="10"/>
      <c r="B503" s="9"/>
      <c r="C503" s="59"/>
      <c r="D503" s="11"/>
      <c r="E503" s="19"/>
      <c r="F503" s="11"/>
      <c r="G503" s="19"/>
      <c r="H503" s="11"/>
    </row>
    <row r="504" spans="1:67" ht="17.25" customHeight="1">
      <c r="A504" s="33" t="s">
        <v>11</v>
      </c>
      <c r="B504" s="34"/>
      <c r="C504" s="34"/>
      <c r="D504" s="37"/>
      <c r="E504" s="37"/>
      <c r="F504" s="37"/>
      <c r="G504" s="37"/>
      <c r="H504" s="8"/>
      <c r="AI504" s="74"/>
      <c r="AJ504" s="74"/>
      <c r="AK504" s="74"/>
      <c r="AL504" s="74"/>
      <c r="AM504" s="74"/>
      <c r="AN504" s="74"/>
      <c r="AO504" s="74"/>
      <c r="AP504" s="74"/>
      <c r="AQ504" s="74"/>
      <c r="AR504" s="74"/>
      <c r="AS504" s="74"/>
      <c r="AT504" s="74"/>
      <c r="AU504" s="74"/>
      <c r="AV504" s="74"/>
      <c r="AW504" s="74"/>
      <c r="AX504" s="74"/>
      <c r="AY504" s="74"/>
      <c r="AZ504" s="74"/>
      <c r="BA504" s="74"/>
      <c r="BB504" s="74"/>
      <c r="BC504" s="74"/>
      <c r="BD504" s="74"/>
      <c r="BE504" s="74"/>
      <c r="BF504" s="74"/>
      <c r="BG504" s="74"/>
      <c r="BH504" s="74"/>
      <c r="BI504" s="74"/>
      <c r="BJ504" s="74"/>
      <c r="BK504" s="74"/>
      <c r="BL504" s="74"/>
      <c r="BM504" s="74"/>
      <c r="BN504" s="74"/>
      <c r="BO504" s="74"/>
    </row>
    <row r="505" spans="1:14" s="74" customFormat="1" ht="18" customHeight="1">
      <c r="A505" s="57" t="s">
        <v>6</v>
      </c>
      <c r="B505" s="11" t="s">
        <v>117</v>
      </c>
      <c r="C505" s="11">
        <v>150</v>
      </c>
      <c r="D505" s="11">
        <v>0.04</v>
      </c>
      <c r="E505" s="11">
        <v>0.01</v>
      </c>
      <c r="F505" s="19">
        <v>6.99</v>
      </c>
      <c r="G505" s="11">
        <v>28</v>
      </c>
      <c r="H505" s="74">
        <v>0</v>
      </c>
      <c r="N505" s="1"/>
    </row>
    <row r="506" spans="1:14" s="74" customFormat="1" ht="17.25" customHeight="1">
      <c r="A506" s="57" t="s">
        <v>278</v>
      </c>
      <c r="B506" s="74" t="s">
        <v>279</v>
      </c>
      <c r="C506" s="19">
        <v>65</v>
      </c>
      <c r="D506" s="11">
        <v>9</v>
      </c>
      <c r="E506" s="11">
        <v>46.4</v>
      </c>
      <c r="F506" s="19">
        <v>22.36</v>
      </c>
      <c r="G506" s="74">
        <v>137.2</v>
      </c>
      <c r="H506" s="11">
        <v>0.02</v>
      </c>
      <c r="N506" s="1"/>
    </row>
    <row r="507" spans="1:67" s="2" customFormat="1" ht="17.25" customHeight="1">
      <c r="A507" s="22" t="s">
        <v>19</v>
      </c>
      <c r="B507" s="45"/>
      <c r="C507" s="61">
        <f aca="true" t="shared" si="51" ref="C507:H507">SUM(C505:C506)</f>
        <v>215</v>
      </c>
      <c r="D507" s="55">
        <f t="shared" si="51"/>
        <v>9.04</v>
      </c>
      <c r="E507" s="55">
        <f t="shared" si="51"/>
        <v>46.41</v>
      </c>
      <c r="F507" s="55">
        <f t="shared" si="51"/>
        <v>29.35</v>
      </c>
      <c r="G507" s="55">
        <v>165.2</v>
      </c>
      <c r="H507" s="55">
        <f t="shared" si="51"/>
        <v>0.02</v>
      </c>
      <c r="I507" s="1"/>
      <c r="J507" s="1"/>
      <c r="K507" s="1"/>
      <c r="L507" s="1"/>
      <c r="M507" s="1"/>
      <c r="N507" s="7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</row>
    <row r="508" spans="1:67" s="2" customFormat="1" ht="17.25" customHeight="1">
      <c r="A508" s="22"/>
      <c r="B508" s="45"/>
      <c r="C508" s="61"/>
      <c r="D508" s="46"/>
      <c r="E508" s="46"/>
      <c r="F508" s="46"/>
      <c r="G508" s="46"/>
      <c r="H508" s="46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</row>
    <row r="509" spans="1:8" ht="17.25" customHeight="1">
      <c r="A509" s="41" t="s">
        <v>13</v>
      </c>
      <c r="B509" s="38"/>
      <c r="C509" s="68"/>
      <c r="D509" s="39"/>
      <c r="E509" s="39"/>
      <c r="F509" s="39"/>
      <c r="G509" s="39"/>
      <c r="H509" s="16"/>
    </row>
    <row r="510" spans="1:9" ht="18" customHeight="1">
      <c r="A510" s="10" t="s">
        <v>197</v>
      </c>
      <c r="B510" s="9" t="s">
        <v>133</v>
      </c>
      <c r="C510" s="11">
        <v>120</v>
      </c>
      <c r="D510" s="11">
        <v>7.64</v>
      </c>
      <c r="E510" s="11">
        <v>3.91</v>
      </c>
      <c r="F510" s="136" t="s">
        <v>325</v>
      </c>
      <c r="G510" s="19">
        <v>147</v>
      </c>
      <c r="H510" s="1">
        <v>4.08</v>
      </c>
      <c r="I510" s="11"/>
    </row>
    <row r="511" spans="1:8" ht="17.25" customHeight="1">
      <c r="A511" s="10" t="s">
        <v>147</v>
      </c>
      <c r="B511" s="9" t="s">
        <v>45</v>
      </c>
      <c r="C511" s="59">
        <v>20</v>
      </c>
      <c r="D511" s="11">
        <v>0.21</v>
      </c>
      <c r="E511" s="11">
        <v>0.38</v>
      </c>
      <c r="F511" s="19">
        <v>1.44</v>
      </c>
      <c r="G511" s="1">
        <v>9.98</v>
      </c>
      <c r="H511" s="11">
        <v>0.1</v>
      </c>
    </row>
    <row r="512" spans="1:8" s="74" customFormat="1" ht="17.25" customHeight="1">
      <c r="A512" s="57" t="s">
        <v>96</v>
      </c>
      <c r="B512" s="11" t="s">
        <v>212</v>
      </c>
      <c r="C512" s="19">
        <v>150</v>
      </c>
      <c r="D512" s="11">
        <v>0.08</v>
      </c>
      <c r="E512" s="19">
        <v>0.04</v>
      </c>
      <c r="F512" s="74">
        <v>18.34</v>
      </c>
      <c r="G512" s="12">
        <v>74.11</v>
      </c>
      <c r="H512" s="74">
        <v>36.6</v>
      </c>
    </row>
    <row r="513" spans="1:9" s="74" customFormat="1" ht="17.25" customHeight="1">
      <c r="A513" s="112" t="s">
        <v>241</v>
      </c>
      <c r="B513" s="11" t="s">
        <v>224</v>
      </c>
      <c r="C513" s="11">
        <v>20</v>
      </c>
      <c r="D513" s="19">
        <v>1.52</v>
      </c>
      <c r="E513" s="11">
        <v>0.16</v>
      </c>
      <c r="F513" s="19">
        <v>9.84</v>
      </c>
      <c r="G513" s="11">
        <v>47</v>
      </c>
      <c r="H513" s="74">
        <v>0</v>
      </c>
      <c r="I513" s="111"/>
    </row>
    <row r="514" spans="1:14" s="73" customFormat="1" ht="17.25" customHeight="1">
      <c r="A514" s="70" t="s">
        <v>82</v>
      </c>
      <c r="B514" s="71" t="s">
        <v>228</v>
      </c>
      <c r="C514" s="72">
        <v>100</v>
      </c>
      <c r="D514" s="11">
        <v>0.4</v>
      </c>
      <c r="E514" s="11">
        <v>0.4</v>
      </c>
      <c r="F514" s="11">
        <v>9.8</v>
      </c>
      <c r="G514" s="73">
        <v>44</v>
      </c>
      <c r="H514" s="11">
        <v>10</v>
      </c>
      <c r="N514" s="2"/>
    </row>
    <row r="515" spans="1:34" ht="17.25" customHeight="1">
      <c r="A515" s="2" t="s">
        <v>19</v>
      </c>
      <c r="C515" s="2">
        <f aca="true" t="shared" si="52" ref="C515:H515">SUM(C510:C514)</f>
        <v>410</v>
      </c>
      <c r="D515" s="54">
        <f t="shared" si="52"/>
        <v>9.85</v>
      </c>
      <c r="E515" s="54">
        <f t="shared" si="52"/>
        <v>4.890000000000001</v>
      </c>
      <c r="F515" s="54">
        <f t="shared" si="52"/>
        <v>39.42</v>
      </c>
      <c r="G515" s="54">
        <v>322.09</v>
      </c>
      <c r="H515" s="54">
        <f t="shared" si="52"/>
        <v>50.78</v>
      </c>
      <c r="I515" s="2"/>
      <c r="J515" s="2"/>
      <c r="K515" s="2"/>
      <c r="L515" s="2"/>
      <c r="M515" s="2"/>
      <c r="N515" s="73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1:34" ht="16.5" customHeight="1">
      <c r="A516" s="22"/>
      <c r="B516" s="9"/>
      <c r="C516" s="59"/>
      <c r="D516" s="46"/>
      <c r="E516" s="46"/>
      <c r="F516" s="46"/>
      <c r="G516" s="46"/>
      <c r="H516" s="46"/>
      <c r="I516" s="53"/>
      <c r="J516" s="53"/>
      <c r="K516" s="53"/>
      <c r="L516" s="53"/>
      <c r="M516" s="53"/>
      <c r="N516" s="2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</row>
    <row r="517" spans="1:67" ht="17.25" customHeight="1">
      <c r="A517" s="25" t="s">
        <v>4</v>
      </c>
      <c r="B517" s="25"/>
      <c r="C517" s="26"/>
      <c r="D517" s="13">
        <f>D487+D490+D502+D507+D515</f>
        <v>44</v>
      </c>
      <c r="E517" s="13">
        <f>E487+E490+E502+E507+E515</f>
        <v>79.36999999999999</v>
      </c>
      <c r="F517" s="13">
        <f>F487+F490+F502+F507+F515</f>
        <v>201.2</v>
      </c>
      <c r="G517" s="13">
        <v>1374.5</v>
      </c>
      <c r="H517" s="31"/>
      <c r="N517" s="53"/>
      <c r="AI517" s="74"/>
      <c r="AJ517" s="74"/>
      <c r="AK517" s="74"/>
      <c r="AL517" s="74"/>
      <c r="AM517" s="74"/>
      <c r="AN517" s="74"/>
      <c r="AO517" s="74"/>
      <c r="AP517" s="74"/>
      <c r="AQ517" s="74"/>
      <c r="AR517" s="74"/>
      <c r="AS517" s="74"/>
      <c r="AT517" s="74"/>
      <c r="AU517" s="74"/>
      <c r="AV517" s="74"/>
      <c r="AW517" s="74"/>
      <c r="AX517" s="74"/>
      <c r="AY517" s="74"/>
      <c r="AZ517" s="74"/>
      <c r="BA517" s="74"/>
      <c r="BB517" s="74"/>
      <c r="BC517" s="74"/>
      <c r="BD517" s="74"/>
      <c r="BE517" s="74"/>
      <c r="BF517" s="74"/>
      <c r="BG517" s="74"/>
      <c r="BH517" s="74"/>
      <c r="BI517" s="74"/>
      <c r="BJ517" s="74"/>
      <c r="BK517" s="74"/>
      <c r="BL517" s="74"/>
      <c r="BM517" s="74"/>
      <c r="BN517" s="74"/>
      <c r="BO517" s="74"/>
    </row>
    <row r="518" spans="1:34" ht="17.25" customHeight="1">
      <c r="A518" s="51" t="s">
        <v>246</v>
      </c>
      <c r="B518" s="143" t="s">
        <v>74</v>
      </c>
      <c r="C518" s="144"/>
      <c r="D518" s="144"/>
      <c r="E518" s="11"/>
      <c r="F518" s="11"/>
      <c r="H518" s="11"/>
      <c r="I518" s="74"/>
      <c r="J518" s="74"/>
      <c r="K518" s="74"/>
      <c r="L518" s="74"/>
      <c r="M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</row>
    <row r="519" spans="1:14" ht="17.25" customHeight="1">
      <c r="A519" s="2" t="s">
        <v>72</v>
      </c>
      <c r="D519" s="8"/>
      <c r="E519" s="8"/>
      <c r="F519" s="8"/>
      <c r="G519" s="8"/>
      <c r="H519" s="8"/>
      <c r="N519" s="74"/>
    </row>
    <row r="520" spans="1:67" ht="17.25" customHeight="1">
      <c r="A520" s="2" t="s">
        <v>15</v>
      </c>
      <c r="D520" s="8"/>
      <c r="E520" s="8"/>
      <c r="F520" s="8"/>
      <c r="G520" s="8"/>
      <c r="H520" s="8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</row>
    <row r="521" spans="1:8" ht="19.5" customHeight="1">
      <c r="A521" s="10" t="s">
        <v>233</v>
      </c>
      <c r="B521" s="9" t="s">
        <v>116</v>
      </c>
      <c r="C521" s="59">
        <v>150</v>
      </c>
      <c r="D521" s="11">
        <v>4.48</v>
      </c>
      <c r="E521" s="11">
        <v>4.11</v>
      </c>
      <c r="F521" s="19">
        <v>6.51</v>
      </c>
      <c r="G521" s="1">
        <v>106.2</v>
      </c>
      <c r="H521" s="11">
        <v>0.68</v>
      </c>
    </row>
    <row r="522" spans="1:8" ht="17.25" customHeight="1">
      <c r="A522" s="10" t="s">
        <v>192</v>
      </c>
      <c r="B522" s="9" t="s">
        <v>118</v>
      </c>
      <c r="C522" s="11">
        <v>170</v>
      </c>
      <c r="D522" s="11">
        <v>2.17</v>
      </c>
      <c r="E522" s="11">
        <v>2.05</v>
      </c>
      <c r="F522" s="19">
        <v>12.94</v>
      </c>
      <c r="G522" s="1">
        <v>78.87</v>
      </c>
      <c r="H522" s="11">
        <v>1.13</v>
      </c>
    </row>
    <row r="523" spans="1:8" ht="17.25" customHeight="1">
      <c r="A523" s="10" t="s">
        <v>222</v>
      </c>
      <c r="B523" s="9" t="s">
        <v>223</v>
      </c>
      <c r="C523" s="60">
        <v>5</v>
      </c>
      <c r="D523" s="11">
        <v>0.05</v>
      </c>
      <c r="E523" s="11">
        <v>3.63</v>
      </c>
      <c r="F523" s="19">
        <v>0.07</v>
      </c>
      <c r="G523" s="1">
        <v>33.1</v>
      </c>
      <c r="H523" s="11">
        <v>0.13</v>
      </c>
    </row>
    <row r="524" spans="1:14" ht="17.25" customHeight="1">
      <c r="A524" s="10" t="s">
        <v>220</v>
      </c>
      <c r="B524" s="9" t="s">
        <v>221</v>
      </c>
      <c r="C524" s="59">
        <v>7</v>
      </c>
      <c r="D524" s="11">
        <v>1.65</v>
      </c>
      <c r="E524" s="11">
        <v>2.16</v>
      </c>
      <c r="F524" s="19">
        <v>0</v>
      </c>
      <c r="G524" s="1">
        <v>26.6</v>
      </c>
      <c r="H524" s="11">
        <v>0.14</v>
      </c>
      <c r="N524" s="74"/>
    </row>
    <row r="525" spans="1:9" s="98" customFormat="1" ht="17.25" customHeight="1">
      <c r="A525" s="1" t="s">
        <v>256</v>
      </c>
      <c r="B525" s="95" t="s">
        <v>224</v>
      </c>
      <c r="C525" s="96">
        <v>25</v>
      </c>
      <c r="D525" s="97">
        <v>1.9</v>
      </c>
      <c r="E525" s="97">
        <v>0.2</v>
      </c>
      <c r="F525" s="96">
        <v>12.3</v>
      </c>
      <c r="G525" s="98">
        <v>58.75</v>
      </c>
      <c r="H525" s="110">
        <v>0</v>
      </c>
      <c r="I525" s="100"/>
    </row>
    <row r="526" spans="1:67" ht="17.25" customHeight="1">
      <c r="A526" s="41" t="s">
        <v>19</v>
      </c>
      <c r="B526" s="38"/>
      <c r="C526" s="67">
        <f aca="true" t="shared" si="53" ref="C526:H526">SUM(C521:C525)</f>
        <v>357</v>
      </c>
      <c r="D526" s="67">
        <f t="shared" si="53"/>
        <v>10.25</v>
      </c>
      <c r="E526" s="67">
        <f t="shared" si="53"/>
        <v>12.149999999999999</v>
      </c>
      <c r="F526" s="67">
        <f t="shared" si="53"/>
        <v>31.82</v>
      </c>
      <c r="G526" s="67">
        <v>303.52</v>
      </c>
      <c r="H526" s="67">
        <f t="shared" si="53"/>
        <v>2.08</v>
      </c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74"/>
      <c r="AQ526" s="74"/>
      <c r="AR526" s="74"/>
      <c r="AS526" s="74"/>
      <c r="AT526" s="74"/>
      <c r="AU526" s="74"/>
      <c r="AV526" s="74"/>
      <c r="AW526" s="74"/>
      <c r="AX526" s="74"/>
      <c r="AY526" s="74"/>
      <c r="AZ526" s="74"/>
      <c r="BA526" s="74"/>
      <c r="BB526" s="74"/>
      <c r="BC526" s="74"/>
      <c r="BD526" s="74"/>
      <c r="BE526" s="74"/>
      <c r="BF526" s="74"/>
      <c r="BG526" s="74"/>
      <c r="BH526" s="74"/>
      <c r="BI526" s="74"/>
      <c r="BJ526" s="74"/>
      <c r="BK526" s="74"/>
      <c r="BL526" s="74"/>
      <c r="BM526" s="74"/>
      <c r="BN526" s="74"/>
      <c r="BO526" s="74"/>
    </row>
    <row r="527" spans="1:14" ht="15.75" customHeight="1">
      <c r="A527" s="10"/>
      <c r="B527" s="9"/>
      <c r="C527" s="59"/>
      <c r="D527" s="11"/>
      <c r="E527" s="11"/>
      <c r="F527" s="19"/>
      <c r="H527" s="11"/>
      <c r="N527" s="74"/>
    </row>
    <row r="528" spans="1:8" ht="17.25" customHeight="1">
      <c r="A528" s="41" t="s">
        <v>25</v>
      </c>
      <c r="B528" s="38"/>
      <c r="C528" s="68"/>
      <c r="D528" s="42"/>
      <c r="E528" s="42"/>
      <c r="F528" s="42"/>
      <c r="G528" s="42"/>
      <c r="H528" s="15"/>
    </row>
    <row r="529" spans="1:8" ht="17.25" customHeight="1">
      <c r="A529" s="10" t="s">
        <v>144</v>
      </c>
      <c r="B529" s="9" t="s">
        <v>152</v>
      </c>
      <c r="C529" s="11">
        <v>150</v>
      </c>
      <c r="D529" s="19">
        <v>0.75</v>
      </c>
      <c r="E529" s="11">
        <v>0</v>
      </c>
      <c r="F529" s="19">
        <v>15.22</v>
      </c>
      <c r="G529" s="1">
        <v>64.32</v>
      </c>
      <c r="H529" s="12">
        <v>3</v>
      </c>
    </row>
    <row r="530" spans="1:67" ht="17.25" customHeight="1">
      <c r="A530" s="2"/>
      <c r="D530" s="8"/>
      <c r="E530" s="8"/>
      <c r="F530" s="8"/>
      <c r="G530" s="8"/>
      <c r="H530" s="8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</row>
    <row r="531" spans="1:8" ht="17.25" customHeight="1">
      <c r="A531" s="33" t="s">
        <v>16</v>
      </c>
      <c r="B531" s="34"/>
      <c r="C531" s="34"/>
      <c r="D531" s="37"/>
      <c r="E531" s="37"/>
      <c r="F531" s="37"/>
      <c r="G531" s="37"/>
      <c r="H531" s="8"/>
    </row>
    <row r="532" spans="1:14" s="44" customFormat="1" ht="19.5" customHeight="1">
      <c r="A532" s="43" t="s">
        <v>294</v>
      </c>
      <c r="B532" s="11" t="s">
        <v>295</v>
      </c>
      <c r="C532" s="19">
        <v>30</v>
      </c>
      <c r="D532" s="44">
        <v>0.34</v>
      </c>
      <c r="E532" s="11">
        <v>2.43</v>
      </c>
      <c r="F532" s="11">
        <v>1.74</v>
      </c>
      <c r="G532" s="11">
        <v>30.37</v>
      </c>
      <c r="H532" s="11">
        <v>0.69</v>
      </c>
      <c r="I532" s="11"/>
      <c r="J532" s="11"/>
      <c r="N532" s="1"/>
    </row>
    <row r="533" spans="1:67" s="44" customFormat="1" ht="17.25" customHeight="1">
      <c r="A533" s="43" t="s">
        <v>240</v>
      </c>
      <c r="B533" s="11" t="s">
        <v>38</v>
      </c>
      <c r="C533" s="59">
        <v>40</v>
      </c>
      <c r="D533" s="44">
        <v>0.3</v>
      </c>
      <c r="E533" s="11">
        <v>0</v>
      </c>
      <c r="F533" s="11">
        <v>2.7</v>
      </c>
      <c r="G533" s="11">
        <v>8.2</v>
      </c>
      <c r="H533" s="11">
        <v>10.5</v>
      </c>
      <c r="I533" s="1"/>
      <c r="J533" s="1"/>
      <c r="K533" s="1"/>
      <c r="L533" s="1"/>
      <c r="M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74"/>
      <c r="AJ533" s="74"/>
      <c r="AK533" s="74"/>
      <c r="AL533" s="74"/>
      <c r="AM533" s="74"/>
      <c r="AN533" s="74"/>
      <c r="AO533" s="74"/>
      <c r="AP533" s="74"/>
      <c r="AQ533" s="74"/>
      <c r="AR533" s="74"/>
      <c r="AS533" s="74"/>
      <c r="AT533" s="74"/>
      <c r="AU533" s="74"/>
      <c r="AV533" s="74"/>
      <c r="AW533" s="74"/>
      <c r="AX533" s="74"/>
      <c r="AY533" s="74"/>
      <c r="AZ533" s="74"/>
      <c r="BA533" s="74"/>
      <c r="BB533" s="74"/>
      <c r="BC533" s="74"/>
      <c r="BD533" s="74"/>
      <c r="BE533" s="74"/>
      <c r="BF533" s="74"/>
      <c r="BG533" s="74"/>
      <c r="BH533" s="74"/>
      <c r="BI533" s="74"/>
      <c r="BJ533" s="74"/>
      <c r="BK533" s="74"/>
      <c r="BL533" s="74"/>
      <c r="BM533" s="74"/>
      <c r="BN533" s="74"/>
      <c r="BO533" s="74"/>
    </row>
    <row r="534" spans="1:14" ht="17.25" customHeight="1">
      <c r="A534" s="10" t="s">
        <v>290</v>
      </c>
      <c r="B534" s="9" t="s">
        <v>49</v>
      </c>
      <c r="C534" s="59">
        <v>150</v>
      </c>
      <c r="D534" s="11">
        <v>3.15</v>
      </c>
      <c r="E534" s="11">
        <v>3.44</v>
      </c>
      <c r="F534" s="19">
        <v>5.73</v>
      </c>
      <c r="G534" s="1">
        <v>66.47</v>
      </c>
      <c r="H534" s="11">
        <v>4.99</v>
      </c>
      <c r="N534" s="44"/>
    </row>
    <row r="535" spans="1:14" ht="18" customHeight="1">
      <c r="A535" s="10" t="s">
        <v>213</v>
      </c>
      <c r="B535" s="70" t="s">
        <v>76</v>
      </c>
      <c r="C535" s="19">
        <v>60</v>
      </c>
      <c r="D535" s="11">
        <v>9.35</v>
      </c>
      <c r="E535" s="11">
        <v>5.41</v>
      </c>
      <c r="F535" s="19">
        <v>6.23</v>
      </c>
      <c r="G535" s="1">
        <v>111.04</v>
      </c>
      <c r="H535" s="11">
        <v>0</v>
      </c>
      <c r="N535" s="74"/>
    </row>
    <row r="536" spans="1:67" s="74" customFormat="1" ht="17.25" customHeight="1">
      <c r="A536" s="57" t="s">
        <v>147</v>
      </c>
      <c r="B536" s="70" t="s">
        <v>53</v>
      </c>
      <c r="C536" s="59">
        <v>20</v>
      </c>
      <c r="D536" s="11">
        <v>0.35</v>
      </c>
      <c r="E536" s="11">
        <v>0.53</v>
      </c>
      <c r="F536" s="19">
        <v>2.4</v>
      </c>
      <c r="G536" s="74">
        <v>16.64</v>
      </c>
      <c r="H536" s="11">
        <v>0.17</v>
      </c>
      <c r="N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</row>
    <row r="537" spans="1:9" s="98" customFormat="1" ht="17.25" customHeight="1">
      <c r="A537" s="107" t="s">
        <v>293</v>
      </c>
      <c r="B537" s="95" t="s">
        <v>109</v>
      </c>
      <c r="C537" s="96">
        <v>110</v>
      </c>
      <c r="D537" s="97">
        <v>2.93</v>
      </c>
      <c r="E537" s="97">
        <v>3.11</v>
      </c>
      <c r="F537" s="96">
        <v>18</v>
      </c>
      <c r="G537" s="98">
        <v>111.76</v>
      </c>
      <c r="H537" s="99">
        <v>0</v>
      </c>
      <c r="I537" s="100"/>
    </row>
    <row r="538" spans="1:14" s="74" customFormat="1" ht="17.25" customHeight="1">
      <c r="A538" s="57" t="s">
        <v>160</v>
      </c>
      <c r="B538" s="70" t="s">
        <v>263</v>
      </c>
      <c r="C538" s="63">
        <v>150</v>
      </c>
      <c r="D538" s="11">
        <v>0.086</v>
      </c>
      <c r="E538" s="19">
        <v>0.07</v>
      </c>
      <c r="F538" s="11">
        <v>9.96</v>
      </c>
      <c r="G538" s="19">
        <v>40.86</v>
      </c>
      <c r="H538" s="11">
        <v>3.57</v>
      </c>
      <c r="N538" s="44"/>
    </row>
    <row r="539" spans="1:9" s="74" customFormat="1" ht="17.25" customHeight="1">
      <c r="A539" s="112" t="s">
        <v>241</v>
      </c>
      <c r="B539" s="11" t="s">
        <v>224</v>
      </c>
      <c r="C539" s="11">
        <v>20</v>
      </c>
      <c r="D539" s="19">
        <v>1.52</v>
      </c>
      <c r="E539" s="11">
        <v>0.16</v>
      </c>
      <c r="F539" s="19">
        <v>9.84</v>
      </c>
      <c r="G539" s="11">
        <v>47</v>
      </c>
      <c r="H539" s="74">
        <v>0</v>
      </c>
      <c r="I539" s="111"/>
    </row>
    <row r="540" spans="1:9" s="74" customFormat="1" ht="17.25" customHeight="1">
      <c r="A540" s="112" t="s">
        <v>242</v>
      </c>
      <c r="B540" s="71" t="s">
        <v>224</v>
      </c>
      <c r="C540" s="11">
        <v>20</v>
      </c>
      <c r="D540" s="19">
        <v>1.52</v>
      </c>
      <c r="E540" s="11">
        <v>0.16</v>
      </c>
      <c r="F540" s="19">
        <v>9.84</v>
      </c>
      <c r="G540" s="11">
        <v>47</v>
      </c>
      <c r="H540" s="74">
        <v>0</v>
      </c>
      <c r="I540" s="111"/>
    </row>
    <row r="541" spans="1:67" s="2" customFormat="1" ht="17.25" customHeight="1">
      <c r="A541" s="22" t="s">
        <v>19</v>
      </c>
      <c r="B541" s="45"/>
      <c r="C541" s="61">
        <f aca="true" t="shared" si="54" ref="C541:H541">C532+C534+C535+C536+C537+C538+C539+C540</f>
        <v>560</v>
      </c>
      <c r="D541" s="61">
        <f t="shared" si="54"/>
        <v>19.246</v>
      </c>
      <c r="E541" s="61">
        <f t="shared" si="54"/>
        <v>15.31</v>
      </c>
      <c r="F541" s="61">
        <f t="shared" si="54"/>
        <v>63.74000000000001</v>
      </c>
      <c r="G541" s="61">
        <v>494.64</v>
      </c>
      <c r="H541" s="61">
        <f t="shared" si="54"/>
        <v>9.42</v>
      </c>
      <c r="I541" s="1"/>
      <c r="J541" s="1"/>
      <c r="K541" s="1"/>
      <c r="L541" s="1"/>
      <c r="M541" s="1"/>
      <c r="N541" s="74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</row>
    <row r="542" spans="1:67" s="2" customFormat="1" ht="17.25" customHeight="1">
      <c r="A542" s="22"/>
      <c r="B542" s="45"/>
      <c r="C542" s="61"/>
      <c r="D542" s="46"/>
      <c r="E542" s="46"/>
      <c r="F542" s="46"/>
      <c r="G542" s="46"/>
      <c r="H542" s="46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</row>
    <row r="543" spans="1:67" s="2" customFormat="1" ht="17.25" customHeight="1">
      <c r="A543" s="22" t="s">
        <v>40</v>
      </c>
      <c r="B543" s="45"/>
      <c r="C543" s="61"/>
      <c r="D543" s="46"/>
      <c r="E543" s="46"/>
      <c r="F543" s="46"/>
      <c r="G543" s="46"/>
      <c r="H543" s="46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</row>
    <row r="544" spans="1:34" s="53" customFormat="1" ht="17.25" customHeight="1">
      <c r="A544" s="9" t="s">
        <v>243</v>
      </c>
      <c r="B544" s="9" t="s">
        <v>122</v>
      </c>
      <c r="C544" s="59">
        <v>150</v>
      </c>
      <c r="D544" s="11">
        <v>0.09</v>
      </c>
      <c r="E544" s="11">
        <v>0</v>
      </c>
      <c r="F544" s="19">
        <v>12.64</v>
      </c>
      <c r="G544" s="53">
        <v>50.94</v>
      </c>
      <c r="H544" s="19">
        <v>0.3</v>
      </c>
      <c r="N544" s="1"/>
      <c r="AH544" s="53">
        <v>0</v>
      </c>
    </row>
    <row r="545" spans="1:14" s="74" customFormat="1" ht="17.25" customHeight="1">
      <c r="A545" s="57" t="s">
        <v>162</v>
      </c>
      <c r="B545" s="74" t="s">
        <v>224</v>
      </c>
      <c r="C545" s="19">
        <v>30</v>
      </c>
      <c r="D545" s="11">
        <v>2.37</v>
      </c>
      <c r="E545" s="11">
        <v>5.01</v>
      </c>
      <c r="F545" s="19">
        <v>20.94</v>
      </c>
      <c r="G545" s="74">
        <v>135.9</v>
      </c>
      <c r="H545" s="11">
        <v>0</v>
      </c>
      <c r="N545" s="1"/>
    </row>
    <row r="546" spans="1:34" ht="17.25" customHeight="1">
      <c r="A546" s="22" t="s">
        <v>19</v>
      </c>
      <c r="B546" s="9"/>
      <c r="C546" s="61">
        <f>SUM(C544:C545)</f>
        <v>180</v>
      </c>
      <c r="D546" s="61">
        <f aca="true" t="shared" si="55" ref="C546:H546">SUM(D544:D545)</f>
        <v>2.46</v>
      </c>
      <c r="E546" s="61">
        <f t="shared" si="55"/>
        <v>5.01</v>
      </c>
      <c r="F546" s="61">
        <f t="shared" si="55"/>
        <v>33.58</v>
      </c>
      <c r="G546" s="61">
        <v>186.84</v>
      </c>
      <c r="H546" s="61">
        <f t="shared" si="55"/>
        <v>0.3</v>
      </c>
      <c r="I546" s="44"/>
      <c r="J546" s="44"/>
      <c r="K546" s="44"/>
      <c r="L546" s="44"/>
      <c r="M546" s="44"/>
      <c r="N546" s="73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</row>
    <row r="547" spans="1:34" ht="17.25" customHeight="1">
      <c r="A547" s="10"/>
      <c r="B547" s="9"/>
      <c r="C547" s="59"/>
      <c r="D547" s="11"/>
      <c r="E547" s="11"/>
      <c r="F547" s="19"/>
      <c r="H547" s="11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</row>
    <row r="548" spans="1:14" ht="17.25" customHeight="1">
      <c r="A548" s="41" t="s">
        <v>13</v>
      </c>
      <c r="B548" s="38"/>
      <c r="C548" s="68"/>
      <c r="D548" s="39"/>
      <c r="E548" s="39"/>
      <c r="F548" s="39"/>
      <c r="G548" s="39"/>
      <c r="H548" s="16"/>
      <c r="N548" s="44"/>
    </row>
    <row r="549" spans="1:8" s="74" customFormat="1" ht="17.25" customHeight="1">
      <c r="A549" s="57" t="s">
        <v>298</v>
      </c>
      <c r="B549" s="11" t="s">
        <v>297</v>
      </c>
      <c r="C549" s="11">
        <v>60</v>
      </c>
      <c r="D549" s="11">
        <v>5.42</v>
      </c>
      <c r="E549" s="19">
        <v>4.1</v>
      </c>
      <c r="F549" s="74">
        <v>6.57</v>
      </c>
      <c r="G549" s="11">
        <v>84.87</v>
      </c>
      <c r="H549" s="74">
        <v>0.02</v>
      </c>
    </row>
    <row r="550" spans="1:9" ht="17.25" customHeight="1">
      <c r="A550" s="104" t="s">
        <v>307</v>
      </c>
      <c r="B550" s="95" t="s">
        <v>308</v>
      </c>
      <c r="C550" s="21">
        <v>110</v>
      </c>
      <c r="D550" s="26">
        <v>2.09</v>
      </c>
      <c r="E550" s="26">
        <v>3.16</v>
      </c>
      <c r="F550" s="26">
        <v>16.87</v>
      </c>
      <c r="G550" s="26">
        <v>104.39</v>
      </c>
      <c r="H550" s="105">
        <v>15.4</v>
      </c>
      <c r="I550" s="106"/>
    </row>
    <row r="551" spans="1:14" s="74" customFormat="1" ht="18" customHeight="1">
      <c r="A551" s="57" t="s">
        <v>142</v>
      </c>
      <c r="B551" s="11" t="s">
        <v>117</v>
      </c>
      <c r="C551" s="11">
        <v>150</v>
      </c>
      <c r="D551" s="11">
        <v>0.09</v>
      </c>
      <c r="E551" s="11">
        <v>0.01</v>
      </c>
      <c r="F551" s="19">
        <v>7.81</v>
      </c>
      <c r="G551" s="11">
        <v>32</v>
      </c>
      <c r="H551" s="74">
        <v>0.08</v>
      </c>
      <c r="N551" s="1"/>
    </row>
    <row r="552" spans="1:9" s="74" customFormat="1" ht="17.25" customHeight="1">
      <c r="A552" s="112" t="s">
        <v>241</v>
      </c>
      <c r="B552" s="11" t="s">
        <v>224</v>
      </c>
      <c r="C552" s="11">
        <v>20</v>
      </c>
      <c r="D552" s="19">
        <v>1.52</v>
      </c>
      <c r="E552" s="11">
        <v>0.16</v>
      </c>
      <c r="F552" s="19">
        <v>9.84</v>
      </c>
      <c r="G552" s="11">
        <v>47</v>
      </c>
      <c r="H552" s="74">
        <v>0</v>
      </c>
      <c r="I552" s="111"/>
    </row>
    <row r="553" spans="1:9" s="74" customFormat="1" ht="17.25" customHeight="1">
      <c r="A553" s="112" t="s">
        <v>242</v>
      </c>
      <c r="B553" s="71" t="s">
        <v>224</v>
      </c>
      <c r="C553" s="72">
        <v>20</v>
      </c>
      <c r="D553" s="11">
        <v>1.52</v>
      </c>
      <c r="E553" s="19">
        <v>0.16</v>
      </c>
      <c r="F553" s="11">
        <v>9.84</v>
      </c>
      <c r="G553" s="19">
        <v>47</v>
      </c>
      <c r="H553" s="11">
        <v>0</v>
      </c>
      <c r="I553" s="111"/>
    </row>
    <row r="554" spans="1:14" s="73" customFormat="1" ht="17.25" customHeight="1">
      <c r="A554" s="70" t="s">
        <v>82</v>
      </c>
      <c r="B554" s="71" t="s">
        <v>228</v>
      </c>
      <c r="C554" s="72">
        <v>95</v>
      </c>
      <c r="D554" s="11">
        <v>0.36</v>
      </c>
      <c r="E554" s="11">
        <v>0.36</v>
      </c>
      <c r="F554" s="11">
        <v>9.31</v>
      </c>
      <c r="G554" s="73">
        <v>41.8</v>
      </c>
      <c r="H554" s="11">
        <v>9.5</v>
      </c>
      <c r="N554" s="74"/>
    </row>
    <row r="555" spans="1:14" ht="17.25" customHeight="1">
      <c r="A555" s="2" t="s">
        <v>19</v>
      </c>
      <c r="C555" s="2">
        <f aca="true" t="shared" si="56" ref="C555:H555">SUM(C549:C554)</f>
        <v>455</v>
      </c>
      <c r="D555" s="2">
        <f t="shared" si="56"/>
        <v>10.999999999999998</v>
      </c>
      <c r="E555" s="2">
        <f t="shared" si="56"/>
        <v>7.95</v>
      </c>
      <c r="F555" s="2">
        <f t="shared" si="56"/>
        <v>60.24000000000001</v>
      </c>
      <c r="G555" s="2">
        <v>357.06</v>
      </c>
      <c r="H555" s="2">
        <f t="shared" si="56"/>
        <v>25</v>
      </c>
      <c r="N555" s="74"/>
    </row>
    <row r="556" spans="1:8" ht="17.25" customHeight="1">
      <c r="A556" s="28"/>
      <c r="B556" s="29"/>
      <c r="C556" s="65"/>
      <c r="D556" s="12"/>
      <c r="E556" s="12"/>
      <c r="F556" s="12"/>
      <c r="G556" s="12"/>
      <c r="H556" s="12"/>
    </row>
    <row r="557" spans="1:67" ht="17.25" customHeight="1">
      <c r="A557" s="25" t="s">
        <v>4</v>
      </c>
      <c r="B557" s="25"/>
      <c r="C557" s="26"/>
      <c r="D557" s="13">
        <f>D526+D529+D541+D546+D555</f>
        <v>43.705999999999996</v>
      </c>
      <c r="E557" s="13">
        <f>E526+E529+E541+E546+E555</f>
        <v>40.42</v>
      </c>
      <c r="F557" s="13">
        <f>F526+F529+F541+F546+F555</f>
        <v>204.60000000000002</v>
      </c>
      <c r="G557" s="13">
        <v>1406.3799999999999</v>
      </c>
      <c r="H557" s="13">
        <f>H526+H529+H541+H546+H555</f>
        <v>39.8</v>
      </c>
      <c r="I557" s="74"/>
      <c r="J557" s="74"/>
      <c r="K557" s="74"/>
      <c r="L557" s="74"/>
      <c r="M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/>
      <c r="AP557" s="74"/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/>
      <c r="BB557" s="74"/>
      <c r="BC557" s="74"/>
      <c r="BD557" s="74"/>
      <c r="BE557" s="74"/>
      <c r="BF557" s="74"/>
      <c r="BG557" s="74"/>
      <c r="BH557" s="74"/>
      <c r="BI557" s="74"/>
      <c r="BJ557" s="74"/>
      <c r="BK557" s="74"/>
      <c r="BL557" s="74"/>
      <c r="BM557" s="74"/>
      <c r="BN557" s="74"/>
      <c r="BO557" s="74"/>
    </row>
    <row r="558" spans="1:67" ht="17.25" customHeight="1">
      <c r="A558" s="51" t="s">
        <v>246</v>
      </c>
      <c r="B558" s="143" t="s">
        <v>74</v>
      </c>
      <c r="C558" s="144"/>
      <c r="D558" s="144"/>
      <c r="E558" s="11"/>
      <c r="F558" s="11"/>
      <c r="H558" s="11"/>
      <c r="N558" s="74"/>
      <c r="AI558" s="74"/>
      <c r="AJ558" s="74"/>
      <c r="AK558" s="74"/>
      <c r="AL558" s="74"/>
      <c r="AM558" s="74"/>
      <c r="AN558" s="74"/>
      <c r="AO558" s="74"/>
      <c r="AP558" s="74"/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4"/>
    </row>
    <row r="559" spans="1:34" ht="17.25" customHeight="1">
      <c r="A559" s="2" t="s">
        <v>73</v>
      </c>
      <c r="D559" s="8"/>
      <c r="E559" s="8"/>
      <c r="F559" s="8"/>
      <c r="G559" s="8"/>
      <c r="H559" s="8"/>
      <c r="I559" s="73"/>
      <c r="J559" s="73"/>
      <c r="K559" s="73"/>
      <c r="L559" s="73"/>
      <c r="M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/>
      <c r="AC559" s="73"/>
      <c r="AD559" s="73"/>
      <c r="AE559" s="73"/>
      <c r="AF559" s="73"/>
      <c r="AG559" s="73"/>
      <c r="AH559" s="73"/>
    </row>
    <row r="560" spans="1:14" ht="24" customHeight="1">
      <c r="A560" s="2" t="s">
        <v>15</v>
      </c>
      <c r="D560" s="8"/>
      <c r="E560" s="8"/>
      <c r="F560" s="8"/>
      <c r="G560" s="8"/>
      <c r="H560" s="8"/>
      <c r="N560" s="73"/>
    </row>
    <row r="561" spans="1:14" s="74" customFormat="1" ht="17.25" customHeight="1">
      <c r="A561" s="57" t="s">
        <v>215</v>
      </c>
      <c r="B561" s="70" t="s">
        <v>48</v>
      </c>
      <c r="C561" s="19">
        <v>30</v>
      </c>
      <c r="D561" s="11">
        <v>0.38</v>
      </c>
      <c r="E561" s="11">
        <v>1.79</v>
      </c>
      <c r="F561" s="11">
        <v>1.55</v>
      </c>
      <c r="G561" s="19">
        <v>23.8</v>
      </c>
      <c r="H561" s="11">
        <v>1.41</v>
      </c>
      <c r="N561" s="1"/>
    </row>
    <row r="562" spans="1:8" s="74" customFormat="1" ht="17.25" customHeight="1">
      <c r="A562" s="57" t="s">
        <v>214</v>
      </c>
      <c r="B562" s="70" t="s">
        <v>114</v>
      </c>
      <c r="C562" s="19">
        <v>130</v>
      </c>
      <c r="D562" s="11">
        <v>9.92</v>
      </c>
      <c r="E562" s="11">
        <v>16.64</v>
      </c>
      <c r="F562" s="11">
        <v>2.96</v>
      </c>
      <c r="G562" s="19">
        <v>201.28</v>
      </c>
      <c r="H562" s="11">
        <v>0</v>
      </c>
    </row>
    <row r="563" spans="1:8" s="74" customFormat="1" ht="17.25" customHeight="1">
      <c r="A563" s="112" t="s">
        <v>194</v>
      </c>
      <c r="B563" s="70" t="s">
        <v>119</v>
      </c>
      <c r="C563" s="19">
        <v>170</v>
      </c>
      <c r="D563" s="11">
        <v>2.22</v>
      </c>
      <c r="E563" s="11">
        <v>2.06</v>
      </c>
      <c r="F563" s="19">
        <v>14.34</v>
      </c>
      <c r="G563" s="74">
        <v>84.69</v>
      </c>
      <c r="H563" s="109">
        <v>1.1</v>
      </c>
    </row>
    <row r="564" spans="1:8" ht="17.25" customHeight="1">
      <c r="A564" s="10" t="s">
        <v>222</v>
      </c>
      <c r="B564" s="9" t="s">
        <v>223</v>
      </c>
      <c r="C564" s="60">
        <v>5</v>
      </c>
      <c r="D564" s="11">
        <v>0.05</v>
      </c>
      <c r="E564" s="11">
        <v>3.63</v>
      </c>
      <c r="F564" s="19">
        <v>0.07</v>
      </c>
      <c r="G564" s="1">
        <v>33.1</v>
      </c>
      <c r="H564" s="11">
        <v>0.13</v>
      </c>
    </row>
    <row r="565" spans="1:9" s="98" customFormat="1" ht="17.25" customHeight="1">
      <c r="A565" s="1" t="s">
        <v>256</v>
      </c>
      <c r="B565" s="95" t="s">
        <v>224</v>
      </c>
      <c r="C565" s="96">
        <v>25</v>
      </c>
      <c r="D565" s="97">
        <v>1.9</v>
      </c>
      <c r="E565" s="97">
        <v>0.2</v>
      </c>
      <c r="F565" s="96">
        <v>12.3</v>
      </c>
      <c r="G565" s="98">
        <v>58.75</v>
      </c>
      <c r="H565" s="110">
        <v>0</v>
      </c>
      <c r="I565" s="100"/>
    </row>
    <row r="566" spans="1:67" ht="17.25" customHeight="1">
      <c r="A566" s="41" t="s">
        <v>19</v>
      </c>
      <c r="B566" s="38"/>
      <c r="C566" s="67">
        <f aca="true" t="shared" si="57" ref="C566:H566">SUM(C561:C565)</f>
        <v>360</v>
      </c>
      <c r="D566" s="67">
        <f t="shared" si="57"/>
        <v>14.470000000000002</v>
      </c>
      <c r="E566" s="67">
        <f t="shared" si="57"/>
        <v>24.319999999999997</v>
      </c>
      <c r="F566" s="67">
        <f t="shared" si="57"/>
        <v>31.220000000000002</v>
      </c>
      <c r="G566" s="67">
        <v>401.62</v>
      </c>
      <c r="H566" s="67">
        <f t="shared" si="57"/>
        <v>2.6399999999999997</v>
      </c>
      <c r="N566" s="74"/>
      <c r="AI566" s="73"/>
      <c r="AJ566" s="73"/>
      <c r="AK566" s="73"/>
      <c r="AL566" s="73"/>
      <c r="AM566" s="73"/>
      <c r="AN566" s="73"/>
      <c r="AO566" s="73"/>
      <c r="AP566" s="73"/>
      <c r="AQ566" s="73"/>
      <c r="AR566" s="73"/>
      <c r="AS566" s="73"/>
      <c r="AT566" s="73"/>
      <c r="AU566" s="73"/>
      <c r="AV566" s="73"/>
      <c r="AW566" s="73"/>
      <c r="AX566" s="73"/>
      <c r="AY566" s="73"/>
      <c r="AZ566" s="73"/>
      <c r="BA566" s="73"/>
      <c r="BB566" s="73"/>
      <c r="BC566" s="73"/>
      <c r="BD566" s="73"/>
      <c r="BE566" s="73"/>
      <c r="BF566" s="73"/>
      <c r="BG566" s="73"/>
      <c r="BH566" s="73"/>
      <c r="BI566" s="73"/>
      <c r="BJ566" s="73"/>
      <c r="BK566" s="73"/>
      <c r="BL566" s="73"/>
      <c r="BM566" s="73"/>
      <c r="BN566" s="73"/>
      <c r="BO566" s="73"/>
    </row>
    <row r="567" spans="1:8" ht="17.25" customHeight="1">
      <c r="A567" s="41"/>
      <c r="B567" s="38"/>
      <c r="C567" s="68"/>
      <c r="D567" s="42"/>
      <c r="E567" s="42"/>
      <c r="F567" s="42"/>
      <c r="G567" s="42"/>
      <c r="H567" s="42"/>
    </row>
    <row r="568" spans="1:34" ht="17.25" customHeight="1">
      <c r="A568" s="41" t="s">
        <v>25</v>
      </c>
      <c r="B568" s="38"/>
      <c r="C568" s="68"/>
      <c r="D568" s="42"/>
      <c r="E568" s="42"/>
      <c r="F568" s="42"/>
      <c r="G568" s="42"/>
      <c r="H568" s="15"/>
      <c r="I568" s="73"/>
      <c r="J568" s="73"/>
      <c r="K568" s="73"/>
      <c r="L568" s="73"/>
      <c r="M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  <c r="AE568" s="73"/>
      <c r="AF568" s="73"/>
      <c r="AG568" s="73"/>
      <c r="AH568" s="73"/>
    </row>
    <row r="569" spans="1:14" ht="17.25" customHeight="1">
      <c r="A569" s="10" t="s">
        <v>153</v>
      </c>
      <c r="B569" s="9" t="s">
        <v>152</v>
      </c>
      <c r="C569" s="61">
        <v>150</v>
      </c>
      <c r="D569" s="47">
        <v>0.75</v>
      </c>
      <c r="E569" s="46">
        <v>0</v>
      </c>
      <c r="F569" s="47">
        <v>19.14</v>
      </c>
      <c r="G569" s="2">
        <v>79.39</v>
      </c>
      <c r="H569" s="20">
        <v>6</v>
      </c>
      <c r="N569" s="2"/>
    </row>
    <row r="570" spans="1:67" ht="18.75" customHeight="1">
      <c r="A570" s="10"/>
      <c r="B570" s="9"/>
      <c r="C570" s="59"/>
      <c r="D570" s="11"/>
      <c r="E570" s="11"/>
      <c r="F570" s="19"/>
      <c r="H570" s="11"/>
      <c r="AI570" s="74"/>
      <c r="AJ570" s="74"/>
      <c r="AK570" s="74"/>
      <c r="AL570" s="74"/>
      <c r="AM570" s="74"/>
      <c r="AN570" s="74"/>
      <c r="AO570" s="74"/>
      <c r="AP570" s="74"/>
      <c r="AQ570" s="74"/>
      <c r="AR570" s="74"/>
      <c r="AS570" s="74"/>
      <c r="AT570" s="74"/>
      <c r="AU570" s="74"/>
      <c r="AV570" s="74"/>
      <c r="AW570" s="74"/>
      <c r="AX570" s="74"/>
      <c r="AY570" s="74"/>
      <c r="AZ570" s="74"/>
      <c r="BA570" s="74"/>
      <c r="BB570" s="74"/>
      <c r="BC570" s="74"/>
      <c r="BD570" s="74"/>
      <c r="BE570" s="74"/>
      <c r="BF570" s="74"/>
      <c r="BG570" s="74"/>
      <c r="BH570" s="74"/>
      <c r="BI570" s="74"/>
      <c r="BJ570" s="74"/>
      <c r="BK570" s="74"/>
      <c r="BL570" s="74"/>
      <c r="BM570" s="74"/>
      <c r="BN570" s="74"/>
      <c r="BO570" s="74"/>
    </row>
    <row r="571" spans="1:8" ht="17.25" customHeight="1">
      <c r="A571" s="33" t="s">
        <v>16</v>
      </c>
      <c r="B571" s="34"/>
      <c r="C571" s="34"/>
      <c r="D571" s="37"/>
      <c r="E571" s="37"/>
      <c r="F571" s="37"/>
      <c r="G571" s="37"/>
      <c r="H571" s="8"/>
    </row>
    <row r="572" spans="1:14" s="44" customFormat="1" ht="17.25" customHeight="1">
      <c r="A572" s="43" t="s">
        <v>291</v>
      </c>
      <c r="B572" s="11" t="s">
        <v>292</v>
      </c>
      <c r="C572" s="19">
        <v>30</v>
      </c>
      <c r="D572" s="44">
        <v>0.75</v>
      </c>
      <c r="E572" s="11">
        <v>2.73</v>
      </c>
      <c r="F572" s="11">
        <v>2.15</v>
      </c>
      <c r="G572" s="11">
        <v>36.02</v>
      </c>
      <c r="H572" s="11">
        <v>0.69</v>
      </c>
      <c r="I572" s="11"/>
      <c r="J572" s="11"/>
      <c r="N572" s="1"/>
    </row>
    <row r="573" spans="1:67" s="44" customFormat="1" ht="17.25" customHeight="1">
      <c r="A573" s="43" t="s">
        <v>240</v>
      </c>
      <c r="B573" s="11" t="s">
        <v>38</v>
      </c>
      <c r="C573" s="59">
        <v>40</v>
      </c>
      <c r="D573" s="44">
        <v>0.3</v>
      </c>
      <c r="E573" s="11">
        <v>0</v>
      </c>
      <c r="F573" s="11">
        <v>2.7</v>
      </c>
      <c r="G573" s="11">
        <v>8.2</v>
      </c>
      <c r="H573" s="11">
        <v>10.5</v>
      </c>
      <c r="I573" s="85"/>
      <c r="J573" s="85"/>
      <c r="K573" s="85"/>
      <c r="L573" s="85"/>
      <c r="M573" s="85"/>
      <c r="N573" s="74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  <c r="AA573" s="85"/>
      <c r="AB573" s="85"/>
      <c r="AC573" s="85"/>
      <c r="AD573" s="85"/>
      <c r="AE573" s="85"/>
      <c r="AF573" s="85"/>
      <c r="AG573" s="85"/>
      <c r="AH573" s="85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</row>
    <row r="574" spans="1:34" ht="17.25" customHeight="1">
      <c r="A574" s="10" t="s">
        <v>299</v>
      </c>
      <c r="B574" s="9" t="s">
        <v>300</v>
      </c>
      <c r="C574" s="59">
        <v>150</v>
      </c>
      <c r="D574" s="30">
        <v>3.32</v>
      </c>
      <c r="E574" s="30">
        <v>2.25</v>
      </c>
      <c r="F574" s="30">
        <v>9.09</v>
      </c>
      <c r="G574" s="30">
        <v>69.78</v>
      </c>
      <c r="H574" s="30">
        <v>0.29</v>
      </c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  <c r="AA574" s="85"/>
      <c r="AB574" s="85"/>
      <c r="AC574" s="85"/>
      <c r="AD574" s="85"/>
      <c r="AE574" s="85"/>
      <c r="AF574" s="85"/>
      <c r="AG574" s="85"/>
      <c r="AH574" s="85"/>
    </row>
    <row r="575" spans="1:8" s="74" customFormat="1" ht="17.25" customHeight="1">
      <c r="A575" s="57" t="s">
        <v>303</v>
      </c>
      <c r="B575" s="71" t="s">
        <v>304</v>
      </c>
      <c r="C575" s="72">
        <v>70</v>
      </c>
      <c r="D575" s="12">
        <v>8.57</v>
      </c>
      <c r="E575" s="12">
        <v>9.54</v>
      </c>
      <c r="F575" s="12">
        <v>7.38</v>
      </c>
      <c r="G575" s="12">
        <v>149.76</v>
      </c>
      <c r="H575" s="30">
        <v>0.2</v>
      </c>
    </row>
    <row r="576" spans="1:8" s="74" customFormat="1" ht="17.25" customHeight="1">
      <c r="A576" s="57" t="s">
        <v>301</v>
      </c>
      <c r="B576" s="71" t="s">
        <v>302</v>
      </c>
      <c r="C576" s="72">
        <v>110</v>
      </c>
      <c r="D576" s="12">
        <v>2.66</v>
      </c>
      <c r="E576" s="12">
        <v>3.15</v>
      </c>
      <c r="F576" s="12">
        <v>26.89</v>
      </c>
      <c r="G576" s="12">
        <v>146.63</v>
      </c>
      <c r="H576" s="30">
        <v>0</v>
      </c>
    </row>
    <row r="577" spans="1:14" ht="17.25" customHeight="1">
      <c r="A577" s="10" t="s">
        <v>143</v>
      </c>
      <c r="B577" s="70" t="s">
        <v>42</v>
      </c>
      <c r="C577" s="63">
        <v>20</v>
      </c>
      <c r="D577" s="11">
        <v>0.14</v>
      </c>
      <c r="E577" s="19">
        <v>0.92</v>
      </c>
      <c r="F577" s="19">
        <v>1.31</v>
      </c>
      <c r="G577" s="1">
        <v>14.04</v>
      </c>
      <c r="H577" s="11">
        <v>2.1</v>
      </c>
      <c r="N577" s="74"/>
    </row>
    <row r="578" spans="1:14" s="74" customFormat="1" ht="17.25" customHeight="1">
      <c r="A578" s="57" t="s">
        <v>167</v>
      </c>
      <c r="B578" s="70" t="s">
        <v>81</v>
      </c>
      <c r="C578" s="19">
        <v>150</v>
      </c>
      <c r="D578" s="11">
        <v>0.13</v>
      </c>
      <c r="E578" s="19">
        <v>0.07</v>
      </c>
      <c r="F578" s="11">
        <v>11.62</v>
      </c>
      <c r="G578" s="19">
        <v>47.65</v>
      </c>
      <c r="H578" s="11">
        <v>5.03</v>
      </c>
      <c r="N578" s="1"/>
    </row>
    <row r="579" spans="1:9" s="74" customFormat="1" ht="17.25" customHeight="1">
      <c r="A579" s="112" t="s">
        <v>241</v>
      </c>
      <c r="B579" s="11" t="s">
        <v>224</v>
      </c>
      <c r="C579" s="11">
        <v>20</v>
      </c>
      <c r="D579" s="19">
        <v>1.52</v>
      </c>
      <c r="E579" s="11">
        <v>0.16</v>
      </c>
      <c r="F579" s="19">
        <v>9.84</v>
      </c>
      <c r="G579" s="11">
        <v>47</v>
      </c>
      <c r="H579" s="74">
        <v>0</v>
      </c>
      <c r="I579" s="111"/>
    </row>
    <row r="580" spans="1:9" s="74" customFormat="1" ht="17.25" customHeight="1">
      <c r="A580" s="112" t="s">
        <v>242</v>
      </c>
      <c r="B580" s="71" t="s">
        <v>224</v>
      </c>
      <c r="C580" s="72">
        <v>20</v>
      </c>
      <c r="D580" s="11">
        <v>2.28</v>
      </c>
      <c r="E580" s="19">
        <v>0.24</v>
      </c>
      <c r="F580" s="11">
        <v>14.76</v>
      </c>
      <c r="G580" s="19">
        <v>70.5</v>
      </c>
      <c r="H580" s="11">
        <v>0</v>
      </c>
      <c r="I580" s="111"/>
    </row>
    <row r="581" spans="1:67" ht="17.25" customHeight="1">
      <c r="A581" s="22" t="s">
        <v>19</v>
      </c>
      <c r="B581" s="9"/>
      <c r="C581" s="75">
        <f aca="true" t="shared" si="58" ref="C581:H581">C572+C574+C575+C576+C577+C578+C579+C580</f>
        <v>570</v>
      </c>
      <c r="D581" s="78">
        <f t="shared" si="58"/>
        <v>19.370000000000005</v>
      </c>
      <c r="E581" s="78">
        <f t="shared" si="58"/>
        <v>19.06</v>
      </c>
      <c r="F581" s="78">
        <f t="shared" si="58"/>
        <v>83.04</v>
      </c>
      <c r="G581" s="78">
        <v>581.38</v>
      </c>
      <c r="H581" s="78">
        <f t="shared" si="58"/>
        <v>8.31</v>
      </c>
      <c r="N581" s="74"/>
      <c r="AI581" s="85"/>
      <c r="AJ581" s="85"/>
      <c r="AK581" s="85"/>
      <c r="AL581" s="85"/>
      <c r="AM581" s="85"/>
      <c r="AN581" s="85"/>
      <c r="AO581" s="85"/>
      <c r="AP581" s="85"/>
      <c r="AQ581" s="85"/>
      <c r="AR581" s="85"/>
      <c r="AS581" s="85"/>
      <c r="AT581" s="85"/>
      <c r="AU581" s="85"/>
      <c r="AV581" s="85"/>
      <c r="AW581" s="85"/>
      <c r="AX581" s="85"/>
      <c r="AY581" s="85"/>
      <c r="AZ581" s="85"/>
      <c r="BA581" s="85"/>
      <c r="BB581" s="85"/>
      <c r="BC581" s="85"/>
      <c r="BD581" s="85"/>
      <c r="BE581" s="85"/>
      <c r="BF581" s="85"/>
      <c r="BG581" s="85"/>
      <c r="BH581" s="85"/>
      <c r="BI581" s="85"/>
      <c r="BJ581" s="85"/>
      <c r="BK581" s="85"/>
      <c r="BL581" s="85"/>
      <c r="BM581" s="85"/>
      <c r="BN581" s="85"/>
      <c r="BO581" s="85"/>
    </row>
    <row r="582" spans="1:67" ht="15" customHeight="1">
      <c r="A582" s="10"/>
      <c r="B582" s="9"/>
      <c r="C582" s="59"/>
      <c r="D582" s="11"/>
      <c r="E582" s="11"/>
      <c r="F582" s="19"/>
      <c r="H582" s="11"/>
      <c r="AI582" s="85"/>
      <c r="AJ582" s="85"/>
      <c r="AK582" s="85"/>
      <c r="AL582" s="85"/>
      <c r="AM582" s="85"/>
      <c r="AN582" s="85"/>
      <c r="AO582" s="85"/>
      <c r="AP582" s="85"/>
      <c r="AQ582" s="85"/>
      <c r="AR582" s="85"/>
      <c r="AS582" s="85"/>
      <c r="AT582" s="85"/>
      <c r="AU582" s="85"/>
      <c r="AV582" s="85"/>
      <c r="AW582" s="85"/>
      <c r="AX582" s="85"/>
      <c r="AY582" s="85"/>
      <c r="AZ582" s="85"/>
      <c r="BA582" s="85"/>
      <c r="BB582" s="85"/>
      <c r="BC582" s="85"/>
      <c r="BD582" s="85"/>
      <c r="BE582" s="85"/>
      <c r="BF582" s="85"/>
      <c r="BG582" s="85"/>
      <c r="BH582" s="85"/>
      <c r="BI582" s="85"/>
      <c r="BJ582" s="85"/>
      <c r="BK582" s="85"/>
      <c r="BL582" s="85"/>
      <c r="BM582" s="85"/>
      <c r="BN582" s="85"/>
      <c r="BO582" s="85"/>
    </row>
    <row r="583" spans="1:8" ht="17.25" customHeight="1">
      <c r="A583" s="33" t="s">
        <v>11</v>
      </c>
      <c r="B583" s="34"/>
      <c r="C583" s="34"/>
      <c r="D583" s="37"/>
      <c r="E583" s="37"/>
      <c r="F583" s="37"/>
      <c r="G583" s="37"/>
      <c r="H583" s="8"/>
    </row>
    <row r="584" spans="1:14" s="53" customFormat="1" ht="17.25" customHeight="1">
      <c r="A584" s="9" t="s">
        <v>208</v>
      </c>
      <c r="B584" s="9" t="s">
        <v>209</v>
      </c>
      <c r="C584" s="59">
        <v>150</v>
      </c>
      <c r="D584" s="11">
        <v>4.5</v>
      </c>
      <c r="E584" s="11">
        <v>3.75</v>
      </c>
      <c r="F584" s="19">
        <v>7.05</v>
      </c>
      <c r="G584" s="53">
        <v>79.5</v>
      </c>
      <c r="H584" s="19">
        <v>1.95</v>
      </c>
      <c r="N584" s="1"/>
    </row>
    <row r="585" spans="1:9" s="98" customFormat="1" ht="17.25" customHeight="1">
      <c r="A585" s="133" t="s">
        <v>94</v>
      </c>
      <c r="B585" s="98" t="s">
        <v>262</v>
      </c>
      <c r="C585" s="96">
        <v>50</v>
      </c>
      <c r="D585" s="97">
        <v>3.09</v>
      </c>
      <c r="E585" s="97">
        <v>1.61</v>
      </c>
      <c r="F585" s="96">
        <v>27.66</v>
      </c>
      <c r="G585" s="98">
        <v>137.5</v>
      </c>
      <c r="H585" s="134">
        <v>0.04</v>
      </c>
      <c r="I585" s="100"/>
    </row>
    <row r="586" spans="1:14" s="73" customFormat="1" ht="17.25" customHeight="1">
      <c r="A586" s="70" t="s">
        <v>87</v>
      </c>
      <c r="B586" s="71" t="s">
        <v>228</v>
      </c>
      <c r="C586" s="72">
        <v>95</v>
      </c>
      <c r="D586" s="11">
        <v>1.4</v>
      </c>
      <c r="E586" s="11">
        <v>0.4</v>
      </c>
      <c r="F586" s="11">
        <v>10.4</v>
      </c>
      <c r="G586" s="73">
        <v>90.2</v>
      </c>
      <c r="H586" s="11">
        <v>4.7</v>
      </c>
      <c r="N586" s="1"/>
    </row>
    <row r="587" spans="1:14" ht="17.25" customHeight="1">
      <c r="A587" s="22" t="s">
        <v>19</v>
      </c>
      <c r="B587" s="9"/>
      <c r="C587" s="61">
        <f aca="true" t="shared" si="59" ref="C587:H587">SUM(C584:C586)</f>
        <v>295</v>
      </c>
      <c r="D587" s="61">
        <f t="shared" si="59"/>
        <v>8.99</v>
      </c>
      <c r="E587" s="61">
        <f t="shared" si="59"/>
        <v>5.760000000000001</v>
      </c>
      <c r="F587" s="61">
        <f t="shared" si="59"/>
        <v>45.11</v>
      </c>
      <c r="G587" s="61">
        <v>307.2</v>
      </c>
      <c r="H587" s="61">
        <f t="shared" si="59"/>
        <v>6.69</v>
      </c>
      <c r="N587" s="73"/>
    </row>
    <row r="588" spans="1:8" ht="17.25" customHeight="1">
      <c r="A588" s="22"/>
      <c r="B588" s="9"/>
      <c r="C588" s="59"/>
      <c r="D588" s="46"/>
      <c r="E588" s="46"/>
      <c r="F588" s="46"/>
      <c r="G588" s="46"/>
      <c r="H588" s="46"/>
    </row>
    <row r="589" spans="1:8" ht="17.25" customHeight="1">
      <c r="A589" s="41" t="s">
        <v>13</v>
      </c>
      <c r="B589" s="38"/>
      <c r="C589" s="68"/>
      <c r="D589" s="39"/>
      <c r="E589" s="39"/>
      <c r="F589" s="39"/>
      <c r="G589" s="39"/>
      <c r="H589" s="16"/>
    </row>
    <row r="590" spans="1:14" s="74" customFormat="1" ht="17.25" customHeight="1">
      <c r="A590" s="74" t="s">
        <v>150</v>
      </c>
      <c r="B590" s="74" t="s">
        <v>83</v>
      </c>
      <c r="C590" s="80">
        <v>30</v>
      </c>
      <c r="D590" s="81">
        <v>0.39</v>
      </c>
      <c r="E590" s="81">
        <v>2.71</v>
      </c>
      <c r="F590" s="82">
        <v>1.8</v>
      </c>
      <c r="G590" s="82">
        <v>33</v>
      </c>
      <c r="H590" s="74">
        <v>0.6</v>
      </c>
      <c r="N590" s="1"/>
    </row>
    <row r="591" spans="1:14" ht="17.25" customHeight="1">
      <c r="A591" s="10" t="s">
        <v>181</v>
      </c>
      <c r="B591" s="74" t="s">
        <v>123</v>
      </c>
      <c r="C591" s="19">
        <v>150</v>
      </c>
      <c r="D591" s="11">
        <v>1.7</v>
      </c>
      <c r="E591" s="11">
        <v>7.01</v>
      </c>
      <c r="F591" s="136" t="s">
        <v>324</v>
      </c>
      <c r="G591" s="19">
        <v>210</v>
      </c>
      <c r="H591" s="11">
        <v>0.03</v>
      </c>
      <c r="N591" s="74"/>
    </row>
    <row r="592" spans="1:14" s="74" customFormat="1" ht="18" customHeight="1">
      <c r="A592" s="57" t="s">
        <v>6</v>
      </c>
      <c r="B592" s="11" t="s">
        <v>117</v>
      </c>
      <c r="C592" s="11">
        <v>180</v>
      </c>
      <c r="D592" s="11">
        <v>0.06</v>
      </c>
      <c r="E592" s="11">
        <v>0.02</v>
      </c>
      <c r="F592" s="19">
        <v>9.99</v>
      </c>
      <c r="G592" s="11">
        <v>40</v>
      </c>
      <c r="H592" s="74">
        <v>0.03</v>
      </c>
      <c r="N592" s="1"/>
    </row>
    <row r="593" spans="1:9" s="74" customFormat="1" ht="17.25" customHeight="1">
      <c r="A593" s="112" t="s">
        <v>241</v>
      </c>
      <c r="B593" s="11" t="s">
        <v>224</v>
      </c>
      <c r="C593" s="11">
        <v>20</v>
      </c>
      <c r="D593" s="19">
        <v>1.52</v>
      </c>
      <c r="E593" s="11">
        <v>0.16</v>
      </c>
      <c r="F593" s="19">
        <v>9.84</v>
      </c>
      <c r="G593" s="11">
        <v>47</v>
      </c>
      <c r="H593" s="74">
        <v>0</v>
      </c>
      <c r="I593" s="111"/>
    </row>
    <row r="594" spans="1:9" s="74" customFormat="1" ht="17.25" customHeight="1">
      <c r="A594" s="112" t="s">
        <v>242</v>
      </c>
      <c r="B594" s="71" t="s">
        <v>224</v>
      </c>
      <c r="C594" s="11">
        <v>20</v>
      </c>
      <c r="D594" s="19">
        <v>1.52</v>
      </c>
      <c r="E594" s="11">
        <v>0.16</v>
      </c>
      <c r="F594" s="19">
        <v>9.84</v>
      </c>
      <c r="G594" s="11">
        <v>47</v>
      </c>
      <c r="H594" s="74">
        <v>0</v>
      </c>
      <c r="I594" s="111"/>
    </row>
    <row r="595" spans="1:67" s="86" customFormat="1" ht="17.25" customHeight="1">
      <c r="A595" s="88" t="s">
        <v>19</v>
      </c>
      <c r="B595" s="87"/>
      <c r="C595" s="61">
        <f aca="true" t="shared" si="60" ref="C595:H595">SUM(C590:C594)</f>
        <v>400</v>
      </c>
      <c r="D595" s="61">
        <f t="shared" si="60"/>
        <v>5.1899999999999995</v>
      </c>
      <c r="E595" s="61">
        <f t="shared" si="60"/>
        <v>10.059999999999999</v>
      </c>
      <c r="F595" s="61">
        <f t="shared" si="60"/>
        <v>31.470000000000002</v>
      </c>
      <c r="G595" s="61"/>
      <c r="H595" s="61">
        <f t="shared" si="60"/>
        <v>0.66</v>
      </c>
      <c r="I595" s="1"/>
      <c r="J595" s="1"/>
      <c r="K595" s="1"/>
      <c r="L595" s="1"/>
      <c r="M595" s="1"/>
      <c r="N595" s="73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</row>
    <row r="596" spans="1:8" ht="17.25" customHeight="1">
      <c r="A596" s="25" t="s">
        <v>4</v>
      </c>
      <c r="B596" s="25"/>
      <c r="C596" s="26"/>
      <c r="D596" s="13">
        <f>D566+D569+D581+D587+D595</f>
        <v>48.77</v>
      </c>
      <c r="E596" s="13">
        <f>E566+E569+E581+E587+E595</f>
        <v>59.19999999999999</v>
      </c>
      <c r="F596" s="13">
        <f>F566+F569+F581+F587+F595</f>
        <v>209.98</v>
      </c>
      <c r="G596" s="13">
        <v>1369.59</v>
      </c>
      <c r="H596" s="13">
        <f>H566+H569+H581+H587+H595</f>
        <v>24.300000000000004</v>
      </c>
    </row>
    <row r="597" spans="1:8" ht="17.25" customHeight="1">
      <c r="A597" s="25"/>
      <c r="B597" s="25"/>
      <c r="C597" s="26"/>
      <c r="D597" s="13"/>
      <c r="E597" s="13"/>
      <c r="F597" s="13"/>
      <c r="G597" s="13"/>
      <c r="H597" s="13"/>
    </row>
    <row r="598" spans="1:67" s="85" customFormat="1" ht="17.25" customHeight="1">
      <c r="A598" s="51"/>
      <c r="B598" s="52"/>
      <c r="C598" s="69"/>
      <c r="D598" s="77">
        <f>D41+D79+D114+D151+D192+D234+D271+D307+D346+D386+D427+D478+D517+D557+D596</f>
        <v>629.8090000000001</v>
      </c>
      <c r="E598" s="77">
        <f>E41+E79+E114+E151+E192+E234+E271+E307+E346+E386+E427+E478+E517+E557+E596</f>
        <v>710.6995</v>
      </c>
      <c r="F598" s="77">
        <f>F41+F79+F114+F151+F192+F234+F271+F307+F346+F386+F427+F478+F517+F557+F596</f>
        <v>3042.12</v>
      </c>
      <c r="G598" s="77">
        <v>21005.260000000002</v>
      </c>
      <c r="H598" s="77">
        <f>H41+H79+H114+H151+H192+H234+H271+H307+H346+H386+H427+H478+H517+H557+H596</f>
        <v>675.0299999999999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</row>
    <row r="599" spans="1:67" s="85" customFormat="1" ht="17.25" customHeight="1">
      <c r="A599" s="51"/>
      <c r="B599" s="52"/>
      <c r="C599" s="69"/>
      <c r="D599" s="77">
        <v>15</v>
      </c>
      <c r="E599" s="77">
        <v>15</v>
      </c>
      <c r="F599" s="77">
        <v>15</v>
      </c>
      <c r="G599" s="77">
        <v>15</v>
      </c>
      <c r="H599" s="77">
        <v>15</v>
      </c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</row>
    <row r="600" spans="1:67" s="85" customFormat="1" ht="17.25" customHeight="1">
      <c r="A600" s="51" t="s">
        <v>101</v>
      </c>
      <c r="B600" s="52"/>
      <c r="C600" s="69"/>
      <c r="D600" s="117">
        <f>D598/D599</f>
        <v>41.98726666666667</v>
      </c>
      <c r="E600" s="141">
        <f>E598/E599</f>
        <v>47.37996666666666</v>
      </c>
      <c r="F600" s="142">
        <f>F598/F599</f>
        <v>202.808</v>
      </c>
      <c r="G600" s="142">
        <v>1400.3506666666667</v>
      </c>
      <c r="H600" s="117">
        <f>H598/H599</f>
        <v>45.00199999999999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</row>
    <row r="601" spans="1:8" ht="17.25" customHeight="1">
      <c r="A601" s="51" t="s">
        <v>246</v>
      </c>
      <c r="B601" s="143" t="s">
        <v>74</v>
      </c>
      <c r="C601" s="144"/>
      <c r="D601" s="144"/>
      <c r="E601" s="11"/>
      <c r="F601" s="11"/>
      <c r="H601" s="11"/>
    </row>
    <row r="602" spans="1:8" ht="17.25" customHeight="1">
      <c r="A602" s="51"/>
      <c r="B602" s="52"/>
      <c r="C602" s="91"/>
      <c r="D602" s="90"/>
      <c r="E602" s="11"/>
      <c r="F602" s="11"/>
      <c r="H602" s="11"/>
    </row>
    <row r="603" spans="1:7" ht="17.25" customHeight="1">
      <c r="A603" s="32"/>
      <c r="B603" s="32"/>
      <c r="C603" s="32"/>
      <c r="D603" s="32"/>
      <c r="E603" s="32"/>
      <c r="F603" s="32"/>
      <c r="G603" s="32"/>
    </row>
    <row r="604" spans="1:7" ht="17.25" customHeight="1">
      <c r="A604" s="32"/>
      <c r="B604" s="32"/>
      <c r="C604" s="32"/>
      <c r="D604" s="32"/>
      <c r="E604" s="32"/>
      <c r="F604" s="32"/>
      <c r="G604" s="32"/>
    </row>
    <row r="605" spans="1:9" s="98" customFormat="1" ht="17.25" customHeight="1">
      <c r="A605" s="108" t="s">
        <v>124</v>
      </c>
      <c r="B605" s="95" t="s">
        <v>125</v>
      </c>
      <c r="C605" s="96">
        <v>60</v>
      </c>
      <c r="D605" s="97">
        <v>12.12</v>
      </c>
      <c r="E605" s="97">
        <v>8.4</v>
      </c>
      <c r="F605" s="96">
        <v>8.16</v>
      </c>
      <c r="G605" s="98">
        <v>157.2</v>
      </c>
      <c r="H605" s="99">
        <v>7.4</v>
      </c>
      <c r="I605" s="100"/>
    </row>
    <row r="606" spans="1:10" s="44" customFormat="1" ht="17.25" customHeight="1">
      <c r="A606" s="43" t="s">
        <v>128</v>
      </c>
      <c r="B606" s="11" t="s">
        <v>126</v>
      </c>
      <c r="C606" s="11">
        <v>40</v>
      </c>
      <c r="D606" s="44">
        <v>4.31</v>
      </c>
      <c r="E606" s="11">
        <v>3.49</v>
      </c>
      <c r="F606" s="11">
        <v>3.66</v>
      </c>
      <c r="G606" s="11">
        <v>62.9</v>
      </c>
      <c r="H606" s="11">
        <v>10.6</v>
      </c>
      <c r="I606" s="11"/>
      <c r="J606" s="11"/>
    </row>
    <row r="607" spans="1:7" ht="17.25" customHeight="1">
      <c r="A607" s="32"/>
      <c r="B607" s="32"/>
      <c r="C607" s="32"/>
      <c r="D607" s="32"/>
      <c r="E607" s="32"/>
      <c r="F607" s="32"/>
      <c r="G607" s="32"/>
    </row>
    <row r="608" spans="1:8" s="74" customFormat="1" ht="17.25" customHeight="1">
      <c r="A608" s="57" t="s">
        <v>115</v>
      </c>
      <c r="B608" s="70" t="s">
        <v>114</v>
      </c>
      <c r="C608" s="19">
        <v>130</v>
      </c>
      <c r="D608" s="11">
        <v>9.92</v>
      </c>
      <c r="E608" s="11">
        <v>16.64</v>
      </c>
      <c r="F608" s="11">
        <v>2.96</v>
      </c>
      <c r="G608" s="19">
        <v>201.28</v>
      </c>
      <c r="H608" s="11">
        <v>0</v>
      </c>
    </row>
    <row r="609" spans="1:14" s="74" customFormat="1" ht="17.25" customHeight="1">
      <c r="A609" s="57" t="s">
        <v>31</v>
      </c>
      <c r="B609" s="70" t="s">
        <v>48</v>
      </c>
      <c r="C609" s="19">
        <v>20</v>
      </c>
      <c r="D609" s="11">
        <v>0.38</v>
      </c>
      <c r="E609" s="11">
        <v>1.79</v>
      </c>
      <c r="F609" s="11">
        <v>1.55</v>
      </c>
      <c r="G609" s="19">
        <v>23.8</v>
      </c>
      <c r="H609" s="11">
        <v>1.41</v>
      </c>
      <c r="N609" s="1"/>
    </row>
    <row r="610" spans="1:8" s="74" customFormat="1" ht="17.25" customHeight="1">
      <c r="A610" s="57" t="s">
        <v>97</v>
      </c>
      <c r="B610" s="70" t="s">
        <v>98</v>
      </c>
      <c r="C610" s="63">
        <v>60</v>
      </c>
      <c r="D610" s="11">
        <v>12.04</v>
      </c>
      <c r="E610" s="11">
        <v>4.13</v>
      </c>
      <c r="F610" s="19">
        <v>1.65</v>
      </c>
      <c r="G610" s="74">
        <v>92.25</v>
      </c>
      <c r="H610" s="11">
        <v>2.64</v>
      </c>
    </row>
    <row r="611" spans="1:8" s="74" customFormat="1" ht="17.25" customHeight="1">
      <c r="A611" s="57" t="s">
        <v>39</v>
      </c>
      <c r="B611" s="70" t="s">
        <v>112</v>
      </c>
      <c r="C611" s="72">
        <v>110</v>
      </c>
      <c r="D611" s="11">
        <v>1.89</v>
      </c>
      <c r="E611" s="11">
        <v>4.25</v>
      </c>
      <c r="F611" s="19">
        <v>11.12</v>
      </c>
      <c r="G611" s="74">
        <v>90.45</v>
      </c>
      <c r="H611" s="11">
        <v>8.95</v>
      </c>
    </row>
    <row r="612" spans="1:7" ht="17.25" customHeight="1">
      <c r="A612" s="32"/>
      <c r="B612" s="32"/>
      <c r="C612" s="32"/>
      <c r="D612" s="32"/>
      <c r="E612" s="32"/>
      <c r="F612" s="32"/>
      <c r="G612" s="32"/>
    </row>
    <row r="613" spans="1:14" s="44" customFormat="1" ht="17.25" customHeight="1">
      <c r="A613" s="43" t="s">
        <v>131</v>
      </c>
      <c r="B613" s="11" t="s">
        <v>132</v>
      </c>
      <c r="C613" s="19">
        <v>30</v>
      </c>
      <c r="D613" s="44">
        <v>0.35</v>
      </c>
      <c r="E613" s="11">
        <v>2.46</v>
      </c>
      <c r="F613" s="11">
        <v>1.76</v>
      </c>
      <c r="G613" s="11">
        <v>46.25</v>
      </c>
      <c r="H613" s="11">
        <v>0.72</v>
      </c>
      <c r="I613" s="11"/>
      <c r="J613" s="11"/>
      <c r="N613" s="1"/>
    </row>
    <row r="614" spans="1:9" s="44" customFormat="1" ht="17.25" customHeight="1">
      <c r="A614" s="43" t="s">
        <v>240</v>
      </c>
      <c r="B614" s="11" t="s">
        <v>38</v>
      </c>
      <c r="C614" s="59">
        <v>40</v>
      </c>
      <c r="D614" s="44">
        <v>0.3</v>
      </c>
      <c r="E614" s="11">
        <v>0</v>
      </c>
      <c r="F614" s="11">
        <v>2.7</v>
      </c>
      <c r="G614" s="11">
        <v>8.2</v>
      </c>
      <c r="H614" s="11">
        <v>10.5</v>
      </c>
      <c r="I614" s="11"/>
    </row>
    <row r="615" spans="1:7" ht="17.25" customHeight="1">
      <c r="A615" s="32"/>
      <c r="B615" s="32"/>
      <c r="C615" s="32"/>
      <c r="D615" s="32"/>
      <c r="E615" s="32"/>
      <c r="F615" s="32"/>
      <c r="G615" s="32"/>
    </row>
    <row r="616" spans="1:9" s="53" customFormat="1" ht="17.25" customHeight="1">
      <c r="A616" s="123" t="s">
        <v>155</v>
      </c>
      <c r="B616" s="70" t="s">
        <v>107</v>
      </c>
      <c r="C616" s="19">
        <v>50</v>
      </c>
      <c r="D616" s="11">
        <v>1.02</v>
      </c>
      <c r="E616" s="11">
        <v>1.61</v>
      </c>
      <c r="F616" s="11">
        <v>6.82</v>
      </c>
      <c r="G616" s="19">
        <v>45.75</v>
      </c>
      <c r="H616" s="11">
        <v>6.05</v>
      </c>
      <c r="I616" s="139"/>
    </row>
    <row r="617" spans="1:8" s="103" customFormat="1" ht="17.25" customHeight="1">
      <c r="A617" s="102" t="s">
        <v>156</v>
      </c>
      <c r="B617" s="9" t="s">
        <v>86</v>
      </c>
      <c r="C617" s="11">
        <v>60</v>
      </c>
      <c r="D617" s="11">
        <v>1.57</v>
      </c>
      <c r="E617" s="11">
        <v>1.94</v>
      </c>
      <c r="F617" s="19">
        <v>8.07</v>
      </c>
      <c r="G617" s="53">
        <v>52.29</v>
      </c>
      <c r="H617" s="11">
        <v>2.25</v>
      </c>
    </row>
    <row r="618" spans="1:7" ht="17.25" customHeight="1">
      <c r="A618" s="32"/>
      <c r="B618" s="32"/>
      <c r="C618" s="32"/>
      <c r="D618" s="32"/>
      <c r="E618" s="32"/>
      <c r="F618" s="32"/>
      <c r="G618" s="32"/>
    </row>
    <row r="619" spans="1:9" s="98" customFormat="1" ht="16.5" customHeight="1">
      <c r="A619" s="108" t="s">
        <v>180</v>
      </c>
      <c r="B619" s="95" t="s">
        <v>133</v>
      </c>
      <c r="C619" s="96">
        <v>120</v>
      </c>
      <c r="D619" s="97">
        <v>8.91</v>
      </c>
      <c r="E619" s="97">
        <v>6.59</v>
      </c>
      <c r="F619" s="96">
        <v>20.47</v>
      </c>
      <c r="G619" s="98">
        <v>177</v>
      </c>
      <c r="H619" s="99">
        <v>2.85</v>
      </c>
      <c r="I619" s="100"/>
    </row>
    <row r="620" spans="1:8" s="74" customFormat="1" ht="17.25" customHeight="1">
      <c r="A620" s="57" t="s">
        <v>147</v>
      </c>
      <c r="B620" s="70" t="s">
        <v>53</v>
      </c>
      <c r="C620" s="59">
        <v>20</v>
      </c>
      <c r="D620" s="11">
        <v>0.35</v>
      </c>
      <c r="E620" s="11">
        <v>0.53</v>
      </c>
      <c r="F620" s="19">
        <v>2.4</v>
      </c>
      <c r="G620" s="74">
        <v>16.64</v>
      </c>
      <c r="H620" s="11">
        <v>0.17</v>
      </c>
    </row>
    <row r="621" spans="1:7" ht="17.25" customHeight="1">
      <c r="A621" s="32"/>
      <c r="B621" s="32"/>
      <c r="C621" s="32"/>
      <c r="D621" s="32"/>
      <c r="E621" s="32"/>
      <c r="F621" s="32"/>
      <c r="G621" s="32"/>
    </row>
    <row r="622" spans="1:14" s="74" customFormat="1" ht="29.25" customHeight="1">
      <c r="A622" s="83" t="s">
        <v>190</v>
      </c>
      <c r="B622" s="74" t="s">
        <v>191</v>
      </c>
      <c r="C622" s="79">
        <v>30</v>
      </c>
      <c r="D622" s="81">
        <v>0.41</v>
      </c>
      <c r="E622" s="81">
        <v>1.56</v>
      </c>
      <c r="F622" s="81">
        <v>2.56</v>
      </c>
      <c r="G622" s="81">
        <v>25.88</v>
      </c>
      <c r="H622" s="81">
        <v>3.57</v>
      </c>
      <c r="N622" s="1"/>
    </row>
    <row r="623" spans="1:7" ht="17.25" customHeight="1">
      <c r="A623" s="32"/>
      <c r="B623" s="32"/>
      <c r="C623" s="32"/>
      <c r="D623" s="32"/>
      <c r="E623" s="32"/>
      <c r="F623" s="32"/>
      <c r="G623" s="32"/>
    </row>
    <row r="624" spans="1:8" s="74" customFormat="1" ht="17.25" customHeight="1">
      <c r="A624" s="57" t="s">
        <v>216</v>
      </c>
      <c r="B624" s="11" t="s">
        <v>217</v>
      </c>
      <c r="C624" s="93">
        <v>120</v>
      </c>
      <c r="D624" s="30">
        <v>11.69</v>
      </c>
      <c r="E624" s="30">
        <v>5.39</v>
      </c>
      <c r="F624" s="81">
        <v>27.09</v>
      </c>
      <c r="G624" s="30">
        <v>204</v>
      </c>
      <c r="H624" s="81">
        <v>4.28</v>
      </c>
    </row>
    <row r="625" spans="1:14" ht="17.25" customHeight="1">
      <c r="A625" s="10" t="s">
        <v>143</v>
      </c>
      <c r="B625" s="70" t="s">
        <v>42</v>
      </c>
      <c r="C625" s="63">
        <v>20</v>
      </c>
      <c r="D625" s="11">
        <v>0.14</v>
      </c>
      <c r="E625" s="19">
        <v>0.92</v>
      </c>
      <c r="F625" s="19">
        <v>1.31</v>
      </c>
      <c r="G625" s="1">
        <v>14.04</v>
      </c>
      <c r="H625" s="11">
        <v>2.1</v>
      </c>
      <c r="N625" s="74"/>
    </row>
    <row r="626" spans="1:7" ht="17.25" customHeight="1">
      <c r="A626" s="32"/>
      <c r="B626" s="32"/>
      <c r="C626" s="32"/>
      <c r="D626" s="32"/>
      <c r="E626" s="32"/>
      <c r="F626" s="32"/>
      <c r="G626" s="32"/>
    </row>
    <row r="627" spans="1:67" s="74" customFormat="1" ht="17.25" customHeight="1">
      <c r="A627" s="57" t="s">
        <v>211</v>
      </c>
      <c r="B627" s="70" t="s">
        <v>137</v>
      </c>
      <c r="C627" s="59">
        <v>60</v>
      </c>
      <c r="D627" s="11">
        <v>7.46</v>
      </c>
      <c r="E627" s="11">
        <v>5.92</v>
      </c>
      <c r="F627" s="19">
        <v>5.39</v>
      </c>
      <c r="G627" s="74">
        <v>104</v>
      </c>
      <c r="H627" s="11">
        <v>1.98</v>
      </c>
      <c r="N627" s="1"/>
      <c r="AI627" s="73"/>
      <c r="AJ627" s="73"/>
      <c r="AK627" s="73"/>
      <c r="AL627" s="73"/>
      <c r="AM627" s="73"/>
      <c r="AN627" s="73"/>
      <c r="AO627" s="73"/>
      <c r="AP627" s="73"/>
      <c r="AQ627" s="73"/>
      <c r="AR627" s="73"/>
      <c r="AS627" s="73"/>
      <c r="AT627" s="73"/>
      <c r="AU627" s="73"/>
      <c r="AV627" s="73"/>
      <c r="AW627" s="73"/>
      <c r="AX627" s="73"/>
      <c r="AY627" s="73"/>
      <c r="AZ627" s="73"/>
      <c r="BA627" s="73"/>
      <c r="BB627" s="73"/>
      <c r="BC627" s="73"/>
      <c r="BD627" s="73"/>
      <c r="BE627" s="73"/>
      <c r="BF627" s="73"/>
      <c r="BG627" s="73"/>
      <c r="BH627" s="73"/>
      <c r="BI627" s="73"/>
      <c r="BJ627" s="73"/>
      <c r="BK627" s="73"/>
      <c r="BL627" s="73"/>
      <c r="BM627" s="73"/>
      <c r="BN627" s="73"/>
      <c r="BO627" s="73"/>
    </row>
    <row r="628" spans="1:7" ht="17.25" customHeight="1">
      <c r="A628" s="32"/>
      <c r="B628" s="32"/>
      <c r="C628" s="32"/>
      <c r="D628" s="32"/>
      <c r="E628" s="32"/>
      <c r="F628" s="32"/>
      <c r="G628" s="32"/>
    </row>
    <row r="629" spans="1:14" s="44" customFormat="1" ht="17.25" customHeight="1">
      <c r="A629" s="43" t="s">
        <v>291</v>
      </c>
      <c r="B629" s="11" t="s">
        <v>292</v>
      </c>
      <c r="C629" s="19">
        <v>30</v>
      </c>
      <c r="D629" s="44">
        <v>0.75</v>
      </c>
      <c r="E629" s="11">
        <v>2.73</v>
      </c>
      <c r="F629" s="11">
        <v>2.15</v>
      </c>
      <c r="G629" s="11">
        <v>36.02</v>
      </c>
      <c r="H629" s="11">
        <v>0.69</v>
      </c>
      <c r="I629" s="11"/>
      <c r="J629" s="11"/>
      <c r="N629" s="1"/>
    </row>
    <row r="630" spans="1:7" ht="17.25" customHeight="1">
      <c r="A630" s="32"/>
      <c r="B630" s="32"/>
      <c r="C630" s="32"/>
      <c r="D630" s="32"/>
      <c r="E630" s="32"/>
      <c r="F630" s="32"/>
      <c r="G630" s="32"/>
    </row>
    <row r="631" spans="1:7" ht="17.25" customHeight="1">
      <c r="A631" s="32"/>
      <c r="B631" s="32"/>
      <c r="C631" s="32"/>
      <c r="D631" s="32"/>
      <c r="E631" s="32"/>
      <c r="F631" s="32"/>
      <c r="G631" s="32"/>
    </row>
    <row r="632" spans="1:7" ht="17.25" customHeight="1">
      <c r="A632" s="32"/>
      <c r="B632" s="32"/>
      <c r="C632" s="32"/>
      <c r="D632" s="32"/>
      <c r="E632" s="32"/>
      <c r="F632" s="32"/>
      <c r="G632" s="32"/>
    </row>
    <row r="633" spans="1:7" ht="17.25" customHeight="1">
      <c r="A633" s="32"/>
      <c r="B633" s="32"/>
      <c r="C633" s="32"/>
      <c r="D633" s="32"/>
      <c r="E633" s="32"/>
      <c r="F633" s="32"/>
      <c r="G633" s="32"/>
    </row>
    <row r="634" spans="1:7" ht="17.25" customHeight="1">
      <c r="A634" s="32"/>
      <c r="B634" s="32"/>
      <c r="C634" s="32"/>
      <c r="D634" s="32"/>
      <c r="E634" s="32"/>
      <c r="F634" s="32"/>
      <c r="G634" s="32"/>
    </row>
    <row r="635" spans="1:7" ht="17.25" customHeight="1">
      <c r="A635" s="32"/>
      <c r="B635" s="32"/>
      <c r="C635" s="32"/>
      <c r="D635" s="32"/>
      <c r="E635" s="32"/>
      <c r="F635" s="32"/>
      <c r="G635" s="32"/>
    </row>
    <row r="636" spans="1:7" ht="17.25" customHeight="1">
      <c r="A636" s="32"/>
      <c r="B636" s="32"/>
      <c r="C636" s="32"/>
      <c r="D636" s="32"/>
      <c r="E636" s="32"/>
      <c r="F636" s="32"/>
      <c r="G636" s="32"/>
    </row>
    <row r="637" spans="1:7" ht="17.25" customHeight="1">
      <c r="A637" s="32"/>
      <c r="B637" s="32"/>
      <c r="C637" s="32"/>
      <c r="D637" s="32"/>
      <c r="E637" s="32"/>
      <c r="F637" s="32"/>
      <c r="G637" s="32"/>
    </row>
    <row r="638" spans="1:7" ht="17.25" customHeight="1">
      <c r="A638" s="32"/>
      <c r="B638" s="32"/>
      <c r="C638" s="32"/>
      <c r="D638" s="32"/>
      <c r="E638" s="32"/>
      <c r="F638" s="32"/>
      <c r="G638" s="32"/>
    </row>
    <row r="639" spans="1:7" ht="17.25" customHeight="1">
      <c r="A639" s="32"/>
      <c r="B639" s="32"/>
      <c r="C639" s="32"/>
      <c r="D639" s="32"/>
      <c r="E639" s="32"/>
      <c r="F639" s="32"/>
      <c r="G639" s="32"/>
    </row>
    <row r="640" spans="1:7" ht="17.25" customHeight="1">
      <c r="A640" s="32"/>
      <c r="B640" s="32"/>
      <c r="C640" s="32"/>
      <c r="D640" s="32"/>
      <c r="E640" s="32"/>
      <c r="F640" s="32"/>
      <c r="G640" s="32"/>
    </row>
    <row r="641" spans="1:7" ht="17.25" customHeight="1">
      <c r="A641" s="32"/>
      <c r="B641" s="32"/>
      <c r="C641" s="32"/>
      <c r="D641" s="32"/>
      <c r="E641" s="32"/>
      <c r="F641" s="32"/>
      <c r="G641" s="32"/>
    </row>
    <row r="642" spans="1:7" ht="17.25" customHeight="1">
      <c r="A642" s="32"/>
      <c r="B642" s="32"/>
      <c r="C642" s="32"/>
      <c r="D642" s="32"/>
      <c r="E642" s="32"/>
      <c r="F642" s="32"/>
      <c r="G642" s="32"/>
    </row>
    <row r="643" spans="1:7" ht="17.25" customHeight="1">
      <c r="A643" s="32"/>
      <c r="B643" s="32"/>
      <c r="C643" s="32"/>
      <c r="D643" s="32"/>
      <c r="E643" s="32"/>
      <c r="F643" s="32"/>
      <c r="G643" s="32"/>
    </row>
    <row r="644" spans="1:7" ht="17.25" customHeight="1">
      <c r="A644" s="32"/>
      <c r="B644" s="32"/>
      <c r="C644" s="32"/>
      <c r="D644" s="32"/>
      <c r="E644" s="32"/>
      <c r="F644" s="32"/>
      <c r="G644" s="32"/>
    </row>
    <row r="645" spans="1:7" ht="17.25" customHeight="1">
      <c r="A645" s="32"/>
      <c r="B645" s="32"/>
      <c r="C645" s="32"/>
      <c r="D645" s="32"/>
      <c r="E645" s="32"/>
      <c r="F645" s="32"/>
      <c r="G645" s="32"/>
    </row>
    <row r="646" spans="1:7" ht="17.25" customHeight="1">
      <c r="A646" s="32"/>
      <c r="B646" s="32"/>
      <c r="C646" s="32"/>
      <c r="D646" s="32"/>
      <c r="E646" s="32"/>
      <c r="F646" s="32"/>
      <c r="G646" s="32"/>
    </row>
    <row r="647" spans="1:7" ht="17.25" customHeight="1">
      <c r="A647" s="32"/>
      <c r="B647" s="32"/>
      <c r="C647" s="32"/>
      <c r="D647" s="32"/>
      <c r="E647" s="32"/>
      <c r="F647" s="32"/>
      <c r="G647" s="32"/>
    </row>
    <row r="648" spans="1:7" ht="17.25" customHeight="1">
      <c r="A648" s="32"/>
      <c r="B648" s="32"/>
      <c r="C648" s="32"/>
      <c r="D648" s="32"/>
      <c r="E648" s="32"/>
      <c r="F648" s="32"/>
      <c r="G648" s="32"/>
    </row>
    <row r="649" spans="1:7" ht="17.25" customHeight="1">
      <c r="A649" s="32"/>
      <c r="B649" s="32"/>
      <c r="C649" s="32"/>
      <c r="D649" s="32"/>
      <c r="E649" s="32"/>
      <c r="F649" s="32"/>
      <c r="G649" s="32"/>
    </row>
    <row r="650" spans="1:7" ht="17.25" customHeight="1">
      <c r="A650" s="32"/>
      <c r="B650" s="32"/>
      <c r="C650" s="32"/>
      <c r="D650" s="32"/>
      <c r="E650" s="32"/>
      <c r="F650" s="32"/>
      <c r="G650" s="32"/>
    </row>
    <row r="651" spans="1:7" ht="17.25" customHeight="1">
      <c r="A651" s="32"/>
      <c r="B651" s="32"/>
      <c r="C651" s="32"/>
      <c r="D651" s="32"/>
      <c r="E651" s="32"/>
      <c r="F651" s="32"/>
      <c r="G651" s="32"/>
    </row>
    <row r="652" spans="1:7" ht="17.25" customHeight="1">
      <c r="A652" s="32"/>
      <c r="B652" s="32"/>
      <c r="C652" s="32"/>
      <c r="D652" s="32"/>
      <c r="E652" s="32"/>
      <c r="F652" s="32"/>
      <c r="G652" s="32"/>
    </row>
    <row r="653" spans="1:7" ht="17.25" customHeight="1">
      <c r="A653" s="32"/>
      <c r="B653" s="32"/>
      <c r="C653" s="32"/>
      <c r="D653" s="32"/>
      <c r="E653" s="32"/>
      <c r="F653" s="32"/>
      <c r="G653" s="32"/>
    </row>
    <row r="654" spans="1:7" ht="17.25" customHeight="1">
      <c r="A654" s="32"/>
      <c r="B654" s="32"/>
      <c r="C654" s="32"/>
      <c r="D654" s="32"/>
      <c r="E654" s="32"/>
      <c r="F654" s="32"/>
      <c r="G654" s="32"/>
    </row>
    <row r="655" spans="1:7" ht="17.25" customHeight="1">
      <c r="A655" s="32"/>
      <c r="B655" s="32"/>
      <c r="C655" s="32"/>
      <c r="D655" s="32"/>
      <c r="E655" s="32"/>
      <c r="F655" s="32"/>
      <c r="G655" s="32"/>
    </row>
    <row r="656" spans="1:7" ht="17.25" customHeight="1">
      <c r="A656" s="32"/>
      <c r="B656" s="32"/>
      <c r="C656" s="32"/>
      <c r="D656" s="32"/>
      <c r="E656" s="32"/>
      <c r="F656" s="32"/>
      <c r="G656" s="32"/>
    </row>
    <row r="657" spans="1:7" ht="17.25" customHeight="1">
      <c r="A657" s="32"/>
      <c r="B657" s="32"/>
      <c r="C657" s="32"/>
      <c r="D657" s="32"/>
      <c r="E657" s="32"/>
      <c r="F657" s="32"/>
      <c r="G657" s="32"/>
    </row>
    <row r="658" spans="1:7" ht="17.25" customHeight="1">
      <c r="A658" s="32"/>
      <c r="B658" s="32"/>
      <c r="C658" s="32"/>
      <c r="D658" s="32"/>
      <c r="E658" s="32"/>
      <c r="F658" s="32"/>
      <c r="G658" s="32"/>
    </row>
    <row r="659" spans="1:7" ht="17.25" customHeight="1">
      <c r="A659" s="32"/>
      <c r="B659" s="32"/>
      <c r="C659" s="32"/>
      <c r="D659" s="32"/>
      <c r="E659" s="32"/>
      <c r="F659" s="32"/>
      <c r="G659" s="32"/>
    </row>
    <row r="660" spans="1:7" ht="17.25" customHeight="1">
      <c r="A660" s="32"/>
      <c r="B660" s="32"/>
      <c r="C660" s="32"/>
      <c r="D660" s="32"/>
      <c r="E660" s="32"/>
      <c r="F660" s="32"/>
      <c r="G660" s="32"/>
    </row>
    <row r="661" spans="1:7" ht="17.25" customHeight="1">
      <c r="A661" s="32"/>
      <c r="B661" s="32"/>
      <c r="C661" s="32"/>
      <c r="D661" s="32"/>
      <c r="E661" s="32"/>
      <c r="F661" s="32"/>
      <c r="G661" s="32"/>
    </row>
    <row r="662" spans="1:7" ht="17.25" customHeight="1">
      <c r="A662" s="32"/>
      <c r="B662" s="32"/>
      <c r="C662" s="32"/>
      <c r="D662" s="32"/>
      <c r="E662" s="32"/>
      <c r="F662" s="32"/>
      <c r="G662" s="32"/>
    </row>
    <row r="663" spans="1:7" ht="17.25" customHeight="1">
      <c r="A663" s="32"/>
      <c r="B663" s="32"/>
      <c r="C663" s="32"/>
      <c r="D663" s="32"/>
      <c r="E663" s="32"/>
      <c r="F663" s="32"/>
      <c r="G663" s="32"/>
    </row>
    <row r="664" spans="1:7" ht="17.25" customHeight="1">
      <c r="A664" s="32"/>
      <c r="B664" s="32"/>
      <c r="C664" s="32"/>
      <c r="D664" s="32"/>
      <c r="E664" s="32"/>
      <c r="F664" s="32"/>
      <c r="G664" s="32"/>
    </row>
    <row r="665" spans="1:7" ht="17.25" customHeight="1">
      <c r="A665" s="32"/>
      <c r="B665" s="32"/>
      <c r="C665" s="32"/>
      <c r="D665" s="32"/>
      <c r="E665" s="32"/>
      <c r="F665" s="32"/>
      <c r="G665" s="32"/>
    </row>
    <row r="666" spans="1:7" ht="17.25" customHeight="1">
      <c r="A666" s="32"/>
      <c r="B666" s="32"/>
      <c r="C666" s="32"/>
      <c r="D666" s="32"/>
      <c r="E666" s="32"/>
      <c r="F666" s="32"/>
      <c r="G666" s="32"/>
    </row>
    <row r="667" spans="1:7" ht="17.25" customHeight="1">
      <c r="A667" s="32"/>
      <c r="B667" s="32"/>
      <c r="C667" s="32"/>
      <c r="D667" s="32"/>
      <c r="E667" s="32"/>
      <c r="F667" s="32"/>
      <c r="G667" s="32"/>
    </row>
    <row r="668" spans="1:7" ht="17.25" customHeight="1">
      <c r="A668" s="32"/>
      <c r="B668" s="32"/>
      <c r="C668" s="32"/>
      <c r="D668" s="32"/>
      <c r="E668" s="32"/>
      <c r="F668" s="32"/>
      <c r="G668" s="32"/>
    </row>
    <row r="669" spans="1:7" ht="17.25" customHeight="1">
      <c r="A669" s="32"/>
      <c r="B669" s="32"/>
      <c r="C669" s="32"/>
      <c r="D669" s="32"/>
      <c r="E669" s="32"/>
      <c r="F669" s="32"/>
      <c r="G669" s="32"/>
    </row>
    <row r="670" spans="1:7" ht="17.25" customHeight="1">
      <c r="A670" s="32"/>
      <c r="B670" s="32"/>
      <c r="C670" s="32"/>
      <c r="D670" s="32"/>
      <c r="E670" s="32"/>
      <c r="F670" s="32"/>
      <c r="G670" s="32"/>
    </row>
    <row r="671" spans="1:7" ht="17.25" customHeight="1">
      <c r="A671" s="32"/>
      <c r="B671" s="32"/>
      <c r="C671" s="32"/>
      <c r="D671" s="32"/>
      <c r="E671" s="32"/>
      <c r="F671" s="32"/>
      <c r="G671" s="32"/>
    </row>
    <row r="672" spans="1:7" ht="17.25" customHeight="1">
      <c r="A672" s="32"/>
      <c r="B672" s="32"/>
      <c r="C672" s="32"/>
      <c r="D672" s="32"/>
      <c r="E672" s="32"/>
      <c r="F672" s="32"/>
      <c r="G672" s="32"/>
    </row>
    <row r="673" spans="1:7" ht="17.25" customHeight="1">
      <c r="A673" s="32"/>
      <c r="B673" s="32"/>
      <c r="C673" s="32"/>
      <c r="D673" s="32"/>
      <c r="E673" s="32"/>
      <c r="F673" s="32"/>
      <c r="G673" s="32"/>
    </row>
    <row r="674" spans="1:7" ht="17.25" customHeight="1">
      <c r="A674" s="32"/>
      <c r="B674" s="32"/>
      <c r="C674" s="32"/>
      <c r="D674" s="32"/>
      <c r="E674" s="32"/>
      <c r="F674" s="32"/>
      <c r="G674" s="32"/>
    </row>
    <row r="675" spans="1:7" ht="17.25" customHeight="1">
      <c r="A675" s="32"/>
      <c r="B675" s="32"/>
      <c r="C675" s="32"/>
      <c r="D675" s="32"/>
      <c r="E675" s="32"/>
      <c r="F675" s="32"/>
      <c r="G675" s="32"/>
    </row>
    <row r="676" spans="1:7" ht="17.25" customHeight="1">
      <c r="A676" s="32"/>
      <c r="B676" s="32"/>
      <c r="C676" s="32"/>
      <c r="D676" s="32"/>
      <c r="E676" s="32"/>
      <c r="F676" s="32"/>
      <c r="G676" s="32"/>
    </row>
    <row r="677" spans="1:7" ht="17.25" customHeight="1">
      <c r="A677" s="32"/>
      <c r="B677" s="32"/>
      <c r="C677" s="32"/>
      <c r="D677" s="32"/>
      <c r="E677" s="32"/>
      <c r="F677" s="32"/>
      <c r="G677" s="32"/>
    </row>
    <row r="678" spans="1:7" ht="17.25" customHeight="1">
      <c r="A678" s="32"/>
      <c r="B678" s="32"/>
      <c r="C678" s="32"/>
      <c r="D678" s="32"/>
      <c r="E678" s="32"/>
      <c r="F678" s="32"/>
      <c r="G678" s="32"/>
    </row>
    <row r="679" spans="1:7" ht="17.25" customHeight="1">
      <c r="A679" s="32"/>
      <c r="B679" s="32"/>
      <c r="C679" s="32"/>
      <c r="D679" s="32"/>
      <c r="E679" s="32"/>
      <c r="F679" s="32"/>
      <c r="G679" s="32"/>
    </row>
    <row r="680" spans="1:7" ht="17.25" customHeight="1">
      <c r="A680" s="32"/>
      <c r="B680" s="32"/>
      <c r="C680" s="32"/>
      <c r="D680" s="32"/>
      <c r="E680" s="32"/>
      <c r="F680" s="32"/>
      <c r="G680" s="32"/>
    </row>
    <row r="681" spans="1:7" ht="17.25" customHeight="1">
      <c r="A681" s="32"/>
      <c r="B681" s="32"/>
      <c r="C681" s="32"/>
      <c r="D681" s="32"/>
      <c r="E681" s="32"/>
      <c r="F681" s="32"/>
      <c r="G681" s="32"/>
    </row>
    <row r="682" spans="1:7" ht="17.25" customHeight="1">
      <c r="A682" s="32"/>
      <c r="B682" s="32"/>
      <c r="C682" s="32"/>
      <c r="D682" s="32"/>
      <c r="E682" s="32"/>
      <c r="F682" s="32"/>
      <c r="G682" s="32"/>
    </row>
    <row r="683" spans="1:7" ht="17.25" customHeight="1">
      <c r="A683" s="32"/>
      <c r="B683" s="32"/>
      <c r="C683" s="32"/>
      <c r="D683" s="32"/>
      <c r="E683" s="32"/>
      <c r="F683" s="32"/>
      <c r="G683" s="32"/>
    </row>
    <row r="684" spans="1:7" ht="17.25" customHeight="1">
      <c r="A684" s="32"/>
      <c r="B684" s="32"/>
      <c r="C684" s="32"/>
      <c r="D684" s="32"/>
      <c r="E684" s="32"/>
      <c r="F684" s="32"/>
      <c r="G684" s="32"/>
    </row>
    <row r="685" spans="1:7" ht="17.25" customHeight="1">
      <c r="A685" s="32"/>
      <c r="B685" s="32"/>
      <c r="C685" s="32"/>
      <c r="D685" s="32"/>
      <c r="E685" s="32"/>
      <c r="F685" s="32"/>
      <c r="G685" s="32"/>
    </row>
    <row r="686" spans="1:7" ht="17.25" customHeight="1">
      <c r="A686" s="32"/>
      <c r="B686" s="32"/>
      <c r="C686" s="32"/>
      <c r="D686" s="32"/>
      <c r="E686" s="32"/>
      <c r="F686" s="32"/>
      <c r="G686" s="32"/>
    </row>
    <row r="687" spans="1:7" ht="17.25" customHeight="1">
      <c r="A687" s="32"/>
      <c r="B687" s="32"/>
      <c r="C687" s="32"/>
      <c r="D687" s="32"/>
      <c r="E687" s="32"/>
      <c r="F687" s="32"/>
      <c r="G687" s="32"/>
    </row>
    <row r="688" spans="1:7" ht="17.25" customHeight="1">
      <c r="A688" s="32"/>
      <c r="B688" s="32"/>
      <c r="C688" s="32"/>
      <c r="D688" s="32"/>
      <c r="E688" s="32"/>
      <c r="F688" s="32"/>
      <c r="G688" s="32"/>
    </row>
    <row r="689" spans="1:7" ht="17.25" customHeight="1">
      <c r="A689" s="32"/>
      <c r="B689" s="32"/>
      <c r="C689" s="32"/>
      <c r="D689" s="32"/>
      <c r="E689" s="32"/>
      <c r="F689" s="32"/>
      <c r="G689" s="32"/>
    </row>
    <row r="690" spans="1:7" ht="17.25" customHeight="1">
      <c r="A690" s="32"/>
      <c r="B690" s="32"/>
      <c r="C690" s="32"/>
      <c r="D690" s="32"/>
      <c r="E690" s="32"/>
      <c r="F690" s="32"/>
      <c r="G690" s="32"/>
    </row>
    <row r="691" spans="1:7" ht="17.25" customHeight="1">
      <c r="A691" s="32"/>
      <c r="B691" s="32"/>
      <c r="C691" s="32"/>
      <c r="D691" s="32"/>
      <c r="E691" s="32"/>
      <c r="F691" s="32"/>
      <c r="G691" s="32"/>
    </row>
    <row r="692" spans="1:7" ht="17.25" customHeight="1">
      <c r="A692" s="32"/>
      <c r="B692" s="32"/>
      <c r="C692" s="32"/>
      <c r="D692" s="32"/>
      <c r="E692" s="32"/>
      <c r="F692" s="32"/>
      <c r="G692" s="32"/>
    </row>
    <row r="693" spans="1:7" ht="17.25" customHeight="1">
      <c r="A693" s="32"/>
      <c r="B693" s="32"/>
      <c r="C693" s="32"/>
      <c r="D693" s="32"/>
      <c r="E693" s="32"/>
      <c r="F693" s="32"/>
      <c r="G693" s="32"/>
    </row>
    <row r="694" spans="1:7" ht="17.25" customHeight="1">
      <c r="A694" s="32"/>
      <c r="B694" s="32"/>
      <c r="C694" s="32"/>
      <c r="D694" s="32"/>
      <c r="E694" s="32"/>
      <c r="F694" s="32"/>
      <c r="G694" s="32"/>
    </row>
    <row r="695" spans="1:7" ht="17.25" customHeight="1">
      <c r="A695" s="32"/>
      <c r="B695" s="32"/>
      <c r="C695" s="32"/>
      <c r="D695" s="32"/>
      <c r="E695" s="32"/>
      <c r="F695" s="32"/>
      <c r="G695" s="32"/>
    </row>
    <row r="696" spans="1:7" ht="17.25" customHeight="1">
      <c r="A696" s="32"/>
      <c r="B696" s="32"/>
      <c r="C696" s="32"/>
      <c r="D696" s="32"/>
      <c r="E696" s="32"/>
      <c r="F696" s="32"/>
      <c r="G696" s="32"/>
    </row>
    <row r="697" spans="1:7" ht="17.25" customHeight="1">
      <c r="A697" s="32"/>
      <c r="B697" s="32"/>
      <c r="C697" s="32"/>
      <c r="D697" s="32"/>
      <c r="E697" s="32"/>
      <c r="F697" s="32"/>
      <c r="G697" s="32"/>
    </row>
    <row r="698" spans="1:7" ht="17.25" customHeight="1">
      <c r="A698" s="32"/>
      <c r="B698" s="32"/>
      <c r="C698" s="32"/>
      <c r="D698" s="32"/>
      <c r="E698" s="32"/>
      <c r="F698" s="32"/>
      <c r="G698" s="32"/>
    </row>
    <row r="699" spans="1:7" ht="17.25" customHeight="1">
      <c r="A699" s="32"/>
      <c r="B699" s="32"/>
      <c r="C699" s="32"/>
      <c r="D699" s="32"/>
      <c r="E699" s="32"/>
      <c r="F699" s="32"/>
      <c r="G699" s="32"/>
    </row>
    <row r="700" spans="1:7" ht="17.25" customHeight="1">
      <c r="A700" s="32"/>
      <c r="B700" s="32"/>
      <c r="C700" s="32"/>
      <c r="D700" s="32"/>
      <c r="E700" s="32"/>
      <c r="F700" s="32"/>
      <c r="G700" s="32"/>
    </row>
    <row r="701" spans="1:7" ht="17.25" customHeight="1">
      <c r="A701" s="32"/>
      <c r="B701" s="32"/>
      <c r="C701" s="32"/>
      <c r="D701" s="32"/>
      <c r="E701" s="32"/>
      <c r="F701" s="32"/>
      <c r="G701" s="32"/>
    </row>
    <row r="702" spans="1:7" ht="17.25" customHeight="1">
      <c r="A702" s="32"/>
      <c r="B702" s="32"/>
      <c r="C702" s="32"/>
      <c r="D702" s="32"/>
      <c r="E702" s="32"/>
      <c r="F702" s="32"/>
      <c r="G702" s="32"/>
    </row>
    <row r="703" spans="1:7" ht="17.25" customHeight="1">
      <c r="A703" s="32"/>
      <c r="B703" s="32"/>
      <c r="C703" s="32"/>
      <c r="D703" s="32"/>
      <c r="E703" s="32"/>
      <c r="F703" s="32"/>
      <c r="G703" s="32"/>
    </row>
    <row r="704" spans="1:7" ht="17.25" customHeight="1">
      <c r="A704" s="32"/>
      <c r="B704" s="32"/>
      <c r="C704" s="32"/>
      <c r="D704" s="32"/>
      <c r="E704" s="32"/>
      <c r="F704" s="32"/>
      <c r="G704" s="32"/>
    </row>
    <row r="705" spans="1:7" ht="17.25" customHeight="1">
      <c r="A705" s="32"/>
      <c r="B705" s="32"/>
      <c r="C705" s="32"/>
      <c r="D705" s="32"/>
      <c r="E705" s="32"/>
      <c r="F705" s="32"/>
      <c r="G705" s="32"/>
    </row>
    <row r="706" spans="1:7" ht="17.25" customHeight="1">
      <c r="A706" s="32"/>
      <c r="B706" s="32"/>
      <c r="C706" s="32"/>
      <c r="D706" s="32"/>
      <c r="E706" s="32"/>
      <c r="F706" s="32"/>
      <c r="G706" s="32"/>
    </row>
    <row r="707" spans="1:7" ht="17.25" customHeight="1">
      <c r="A707" s="32"/>
      <c r="B707" s="32"/>
      <c r="C707" s="32"/>
      <c r="D707" s="32"/>
      <c r="E707" s="32"/>
      <c r="F707" s="32"/>
      <c r="G707" s="32"/>
    </row>
    <row r="708" spans="1:7" ht="17.25" customHeight="1">
      <c r="A708" s="32"/>
      <c r="B708" s="32"/>
      <c r="C708" s="32"/>
      <c r="D708" s="32"/>
      <c r="E708" s="32"/>
      <c r="F708" s="32"/>
      <c r="G708" s="32"/>
    </row>
    <row r="709" spans="1:7" ht="17.25" customHeight="1">
      <c r="A709" s="32"/>
      <c r="B709" s="32"/>
      <c r="C709" s="32"/>
      <c r="D709" s="32"/>
      <c r="E709" s="32"/>
      <c r="F709" s="32"/>
      <c r="G709" s="32"/>
    </row>
    <row r="710" spans="1:7" ht="17.25" customHeight="1">
      <c r="A710" s="32"/>
      <c r="B710" s="32"/>
      <c r="C710" s="32"/>
      <c r="D710" s="32"/>
      <c r="E710" s="32"/>
      <c r="F710" s="32"/>
      <c r="G710" s="32"/>
    </row>
    <row r="711" spans="1:7" ht="17.25" customHeight="1">
      <c r="A711" s="32"/>
      <c r="B711" s="32"/>
      <c r="C711" s="32"/>
      <c r="D711" s="32"/>
      <c r="E711" s="32"/>
      <c r="F711" s="32"/>
      <c r="G711" s="32"/>
    </row>
    <row r="712" spans="1:7" ht="17.25" customHeight="1">
      <c r="A712" s="32"/>
      <c r="B712" s="32"/>
      <c r="C712" s="32"/>
      <c r="D712" s="32"/>
      <c r="E712" s="32"/>
      <c r="F712" s="32"/>
      <c r="G712" s="32"/>
    </row>
    <row r="713" spans="1:7" ht="17.25" customHeight="1">
      <c r="A713" s="32"/>
      <c r="B713" s="32"/>
      <c r="C713" s="32"/>
      <c r="D713" s="32"/>
      <c r="E713" s="32"/>
      <c r="F713" s="32"/>
      <c r="G713" s="32"/>
    </row>
    <row r="714" spans="1:7" ht="17.25" customHeight="1">
      <c r="A714" s="32"/>
      <c r="B714" s="32"/>
      <c r="C714" s="32"/>
      <c r="D714" s="32"/>
      <c r="E714" s="32"/>
      <c r="F714" s="32"/>
      <c r="G714" s="32"/>
    </row>
    <row r="715" spans="1:7" ht="17.25" customHeight="1">
      <c r="A715" s="32"/>
      <c r="B715" s="32"/>
      <c r="C715" s="32"/>
      <c r="D715" s="32"/>
      <c r="E715" s="32"/>
      <c r="F715" s="32"/>
      <c r="G715" s="32"/>
    </row>
    <row r="716" spans="1:7" ht="17.25" customHeight="1">
      <c r="A716" s="32"/>
      <c r="B716" s="32"/>
      <c r="C716" s="32"/>
      <c r="D716" s="32"/>
      <c r="E716" s="32"/>
      <c r="F716" s="32"/>
      <c r="G716" s="32"/>
    </row>
    <row r="717" spans="1:7" ht="17.25" customHeight="1">
      <c r="A717" s="32"/>
      <c r="B717" s="32"/>
      <c r="C717" s="32"/>
      <c r="D717" s="32"/>
      <c r="E717" s="32"/>
      <c r="F717" s="32"/>
      <c r="G717" s="32"/>
    </row>
    <row r="718" spans="1:7" ht="17.25" customHeight="1">
      <c r="A718" s="32"/>
      <c r="B718" s="32"/>
      <c r="C718" s="32"/>
      <c r="D718" s="32"/>
      <c r="E718" s="32"/>
      <c r="F718" s="32"/>
      <c r="G718" s="32"/>
    </row>
    <row r="719" spans="1:7" ht="17.25" customHeight="1">
      <c r="A719" s="32"/>
      <c r="B719" s="32"/>
      <c r="C719" s="32"/>
      <c r="D719" s="32"/>
      <c r="E719" s="32"/>
      <c r="F719" s="32"/>
      <c r="G719" s="32"/>
    </row>
    <row r="720" spans="1:7" ht="17.25" customHeight="1">
      <c r="A720" s="32"/>
      <c r="B720" s="32"/>
      <c r="C720" s="32"/>
      <c r="D720" s="32"/>
      <c r="E720" s="32"/>
      <c r="F720" s="32"/>
      <c r="G720" s="32"/>
    </row>
    <row r="721" spans="1:7" ht="17.25" customHeight="1">
      <c r="A721" s="32"/>
      <c r="B721" s="32"/>
      <c r="C721" s="32"/>
      <c r="D721" s="32"/>
      <c r="E721" s="32"/>
      <c r="F721" s="32"/>
      <c r="G721" s="32"/>
    </row>
    <row r="722" spans="1:7" ht="17.25" customHeight="1">
      <c r="A722" s="32"/>
      <c r="B722" s="32"/>
      <c r="C722" s="32"/>
      <c r="D722" s="32"/>
      <c r="E722" s="32"/>
      <c r="F722" s="32"/>
      <c r="G722" s="32"/>
    </row>
    <row r="723" spans="1:7" ht="17.25" customHeight="1">
      <c r="A723" s="32"/>
      <c r="B723" s="32"/>
      <c r="C723" s="32"/>
      <c r="D723" s="32"/>
      <c r="E723" s="32"/>
      <c r="F723" s="32"/>
      <c r="G723" s="32"/>
    </row>
  </sheetData>
  <sheetProtection formatRows="0"/>
  <mergeCells count="15">
    <mergeCell ref="B42:D42"/>
    <mergeCell ref="B80:D80"/>
    <mergeCell ref="B347:D347"/>
    <mergeCell ref="B558:D558"/>
    <mergeCell ref="B235:D235"/>
    <mergeCell ref="B272:D272"/>
    <mergeCell ref="B480:D480"/>
    <mergeCell ref="B115:D115"/>
    <mergeCell ref="B195:D195"/>
    <mergeCell ref="B152:D152"/>
    <mergeCell ref="B308:D308"/>
    <mergeCell ref="B429:D429"/>
    <mergeCell ref="B388:D388"/>
    <mergeCell ref="B601:D601"/>
    <mergeCell ref="B518:D518"/>
  </mergeCells>
  <printOptions/>
  <pageMargins left="0.7480314960629921" right="0.4330708661417323" top="0.5118110236220472" bottom="0.5118110236220472" header="0.5118110236220472" footer="0.5118110236220472"/>
  <pageSetup horizontalDpi="600" verticalDpi="600" orientation="portrait" paperSize="9" scale="56" r:id="rId4"/>
  <headerFooter alignWithMargins="0">
    <oddFooter>&amp;CСтраница &amp;P&amp;R&amp;Z&amp;F</oddFooter>
  </headerFooter>
  <rowBreaks count="14" manualBreakCount="14">
    <brk id="42" max="255" man="1"/>
    <brk id="80" max="255" man="1"/>
    <brk id="115" max="255" man="1"/>
    <brk id="152" max="255" man="1"/>
    <brk id="195" max="13" man="1"/>
    <brk id="235" max="255" man="1"/>
    <brk id="272" max="255" man="1"/>
    <brk id="308" max="255" man="1"/>
    <brk id="347" max="255" man="1"/>
    <brk id="388" max="13" man="1"/>
    <brk id="430" max="13" man="1"/>
    <brk id="480" max="13" man="1"/>
    <brk id="518" max="13" man="1"/>
    <brk id="558" max="1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AA_Spiridonova</cp:lastModifiedBy>
  <cp:lastPrinted>2024-01-30T03:56:42Z</cp:lastPrinted>
  <dcterms:created xsi:type="dcterms:W3CDTF">2008-09-22T04:47:00Z</dcterms:created>
  <dcterms:modified xsi:type="dcterms:W3CDTF">2024-02-26T07:13:44Z</dcterms:modified>
  <cp:category/>
  <cp:version/>
  <cp:contentType/>
  <cp:contentStatus/>
</cp:coreProperties>
</file>